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" yWindow="65523" windowWidth="11651" windowHeight="8470" tabRatio="737" activeTab="0"/>
  </bookViews>
  <sheets>
    <sheet name="集計表" sheetId="1" r:id="rId1"/>
    <sheet name="浜松１" sheetId="2" r:id="rId2"/>
    <sheet name="浜松７" sheetId="3" r:id="rId3"/>
    <sheet name="浜松１２" sheetId="4" r:id="rId4"/>
    <sheet name="浜松１４" sheetId="5" r:id="rId5"/>
    <sheet name="浜松１８" sheetId="6" r:id="rId6"/>
    <sheet name="浜松１９" sheetId="7" r:id="rId7"/>
    <sheet name="浜松２８" sheetId="8" r:id="rId8"/>
    <sheet name="浜松２９" sheetId="9" r:id="rId9"/>
    <sheet name="細江１" sheetId="10" r:id="rId10"/>
    <sheet name="引佐２" sheetId="11" r:id="rId11"/>
    <sheet name="浜名１" sheetId="12" r:id="rId12"/>
  </sheets>
  <externalReferences>
    <externalReference r:id="rId15"/>
  </externalReferences>
  <definedNames>
    <definedName name="_xlnm.Print_Area" localSheetId="10">'引佐２'!$B$4:$G$30</definedName>
    <definedName name="_xlnm.Print_Area" localSheetId="9">'細江１'!$B$4:$G$30</definedName>
    <definedName name="_xlnm.Print_Area" localSheetId="0">'集計表'!$B$4:$AD$30</definedName>
    <definedName name="_xlnm.Print_Area" localSheetId="1">'浜松１'!$B$4:$G$30</definedName>
    <definedName name="_xlnm.Print_Area" localSheetId="3">'浜松１２'!$B$4:$G$30</definedName>
    <definedName name="_xlnm.Print_Area" localSheetId="4">'浜松１４'!$B$4:$G$30</definedName>
    <definedName name="_xlnm.Print_Area" localSheetId="5">'浜松１８'!$B$4:$G$30</definedName>
    <definedName name="_xlnm.Print_Area" localSheetId="6">'浜松１９'!$B$4:$G$30</definedName>
    <definedName name="_xlnm.Print_Area" localSheetId="7">'浜松２８'!$B$4:$G$30</definedName>
    <definedName name="_xlnm.Print_Area" localSheetId="8">'浜松２９'!$B$4:$G$30</definedName>
    <definedName name="_xlnm.Print_Area" localSheetId="2">'浜松７'!$B$4:$G$30</definedName>
    <definedName name="_xlnm.Print_Area" localSheetId="11">'浜名１'!$B$4:$G$30</definedName>
  </definedNames>
  <calcPr fullCalcOnLoad="1"/>
</workbook>
</file>

<file path=xl/sharedStrings.xml><?xml version="1.0" encoding="utf-8"?>
<sst xmlns="http://schemas.openxmlformats.org/spreadsheetml/2006/main" count="808" uniqueCount="100">
  <si>
    <t>最優秀○</t>
  </si>
  <si>
    <t>◎</t>
  </si>
  <si>
    <t>○</t>
  </si>
  <si>
    <t>２００７年結果（参考）と　２００８年目標</t>
  </si>
  <si>
    <t>×</t>
  </si>
  <si>
    <t>団</t>
  </si>
  <si>
    <t>隊</t>
  </si>
  <si>
    <t>記入</t>
  </si>
  <si>
    <t>期間：１／１～１２／３１で登録時（３月）にチェック</t>
  </si>
  <si>
    <t>浜松地区優秀隊</t>
  </si>
  <si>
    <t>は以下の内　６項目以上（　※４項目は必須）の取得が必要です</t>
  </si>
  <si>
    <t>名称</t>
  </si>
  <si>
    <t>２００７年
参考</t>
  </si>
  <si>
    <t>２００８年
目標</t>
  </si>
  <si>
    <t>指導者訓練</t>
  </si>
  <si>
    <t>※</t>
  </si>
  <si>
    <t>隊長は専任でありWB研修所ビーバー課程を修了しています</t>
  </si>
  <si>
    <t>指導者体制</t>
  </si>
  <si>
    <t>WB研修所ビーバー課程を修了した副長が１名以上います。（兼任可）</t>
  </si>
  <si>
    <t>年間プログラム</t>
  </si>
  <si>
    <t>年間行事予定を計画し、保護者会で提示しました。</t>
  </si>
  <si>
    <t>進歩</t>
  </si>
  <si>
    <t>※</t>
  </si>
  <si>
    <t>小枝章をスカウト一人あたり３枝以上出している</t>
  </si>
  <si>
    <t>集会</t>
  </si>
  <si>
    <t>隊集会を毎月開催しました</t>
  </si>
  <si>
    <t>野外活動</t>
  </si>
  <si>
    <t>※</t>
  </si>
  <si>
    <t>３回以上の野外活動（ﾊｲｷﾝｸﾞ・ﾃﾞｲｷｬﾝﾌﾟ等）を行いました</t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</si>
  <si>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</si>
  <si>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</si>
  <si>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</si>
  <si>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</si>
  <si>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t>スカウト数</t>
  </si>
  <si>
    <t>対象年に於ける登録スカウト数が、１年前と同数がそれ以上である</t>
  </si>
  <si>
    <t>コミュニケーション</t>
  </si>
  <si>
    <t>ビーバー通信を発行している</t>
  </si>
  <si>
    <t>隊登録</t>
  </si>
  <si>
    <t>※</t>
  </si>
  <si>
    <t>期日通り隊登録を更新しました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</si>
  <si>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</si>
  <si>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</si>
  <si>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</si>
  <si>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</si>
  <si>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対象年に於ける登録スカウト数が、１年前より増加しました</t>
  </si>
  <si>
    <t>隊長がWB実修所ビーバー課程を修了しています</t>
  </si>
  <si>
    <t>小枝章をスカウト一人あたり５枝以上出している</t>
  </si>
  <si>
    <t>◎</t>
  </si>
  <si>
    <t>○</t>
  </si>
  <si>
    <t>ビシェット</t>
  </si>
  <si>
    <t>ビーバー</t>
  </si>
  <si>
    <t>ダム</t>
  </si>
  <si>
    <t>ビシェット</t>
  </si>
  <si>
    <t>ビーバー</t>
  </si>
  <si>
    <t>ダム</t>
  </si>
  <si>
    <t>◎</t>
  </si>
  <si>
    <t>○</t>
  </si>
  <si>
    <t>◎</t>
  </si>
  <si>
    <t>○</t>
  </si>
  <si>
    <t>◎</t>
  </si>
  <si>
    <t>○</t>
  </si>
  <si>
    <t>×</t>
  </si>
  <si>
    <t>ビシェット</t>
  </si>
  <si>
    <t>ビーバー</t>
  </si>
  <si>
    <t>※</t>
  </si>
  <si>
    <t>※</t>
  </si>
  <si>
    <t>コミュニケーション</t>
  </si>
  <si>
    <t>※</t>
  </si>
  <si>
    <t>ダム</t>
  </si>
  <si>
    <t>◎</t>
  </si>
  <si>
    <t>○</t>
  </si>
  <si>
    <t>◎</t>
  </si>
  <si>
    <t>○</t>
  </si>
  <si>
    <t>ビシェット</t>
  </si>
  <si>
    <t>ビーバー</t>
  </si>
  <si>
    <t>ダム</t>
  </si>
  <si>
    <t>◎</t>
  </si>
  <si>
    <t>○</t>
  </si>
  <si>
    <t>◎</t>
  </si>
  <si>
    <t>○</t>
  </si>
  <si>
    <t>浜松１</t>
  </si>
  <si>
    <t>ビーバー</t>
  </si>
  <si>
    <t>×</t>
  </si>
  <si>
    <t>○</t>
  </si>
  <si>
    <t>◎</t>
  </si>
  <si>
    <t>浜松７</t>
  </si>
  <si>
    <t>浜松１２</t>
  </si>
  <si>
    <t>浜松１４</t>
  </si>
  <si>
    <t>浜松１８</t>
  </si>
  <si>
    <t>浜松１９</t>
  </si>
  <si>
    <t>浜松２８</t>
  </si>
  <si>
    <t>浜松２９</t>
  </si>
  <si>
    <t>細江１</t>
  </si>
  <si>
    <t>引佐２</t>
  </si>
  <si>
    <t>浜名１</t>
  </si>
  <si>
    <t>ビシェット</t>
  </si>
  <si>
    <t>ビーバー</t>
  </si>
  <si>
    <t>※</t>
  </si>
  <si>
    <t>コミュニケーション</t>
  </si>
  <si>
    <t>ダム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</si>
</sst>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shrinkToFi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00008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&#65298;&#65296;&#65296;&#65304;_&#12508;&#12540;&#12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"/>
      <sheetName val="浜松７"/>
      <sheetName val="浜松１２"/>
      <sheetName val="浜松１４"/>
      <sheetName val="浜松１８"/>
      <sheetName val="浜松１９"/>
      <sheetName val="浜松２８"/>
      <sheetName val="浜松２９"/>
      <sheetName val="細江１"/>
      <sheetName val="引佐２"/>
      <sheetName val="浜名１"/>
      <sheetName val="湖西１"/>
      <sheetName val="湖西２"/>
    </sheetNames>
    <sheetDataSet>
      <sheetData sheetId="1">
        <row r="5">
          <cell r="C5" t="str">
            <v>浜松１</v>
          </cell>
        </row>
      </sheetData>
      <sheetData sheetId="2">
        <row r="5">
          <cell r="C5" t="str">
            <v>浜松７</v>
          </cell>
        </row>
      </sheetData>
      <sheetData sheetId="4">
        <row r="5">
          <cell r="D5" t="str">
            <v>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5"/>
  <sheetViews>
    <sheetView tabSelected="1" workbookViewId="0" topLeftCell="A4">
      <selection activeCell="E14" sqref="E14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26.50390625" style="3" customWidth="1"/>
    <col min="6" max="7" width="6.25390625" style="24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30" width="6.25390625" style="24" customWidth="1"/>
    <col min="31" max="31" width="2.75390625" style="0" customWidth="1"/>
    <col min="32" max="32" width="16.25390625" style="3" customWidth="1"/>
    <col min="33" max="34" width="18.125" style="3" customWidth="1"/>
  </cols>
  <sheetData>
    <row r="1" spans="5:30" ht="12.75" hidden="1">
      <c r="E1" s="1" t="s">
        <v>71</v>
      </c>
      <c r="F1" s="24">
        <f>COUNTIF(F12:F22,"◎")</f>
        <v>2</v>
      </c>
      <c r="G1" s="24">
        <f>COUNTIF(G12:G22,"◎")</f>
        <v>0</v>
      </c>
      <c r="K1" s="24">
        <f aca="true" t="shared" si="0" ref="K1:AD1">COUNTIF(K12:K22,"◎")</f>
        <v>3</v>
      </c>
      <c r="L1" s="24">
        <f t="shared" si="0"/>
        <v>0</v>
      </c>
      <c r="M1" s="24">
        <f t="shared" si="0"/>
        <v>3</v>
      </c>
      <c r="N1" s="24">
        <f t="shared" si="0"/>
        <v>0</v>
      </c>
      <c r="O1" s="24">
        <f t="shared" si="0"/>
        <v>3</v>
      </c>
      <c r="P1" s="24">
        <f t="shared" si="0"/>
        <v>0</v>
      </c>
      <c r="Q1" s="24">
        <f t="shared" si="0"/>
        <v>0</v>
      </c>
      <c r="R1" s="24">
        <f t="shared" si="0"/>
        <v>0</v>
      </c>
      <c r="S1" s="24">
        <f t="shared" si="0"/>
        <v>3</v>
      </c>
      <c r="T1" s="24">
        <f t="shared" si="0"/>
        <v>0</v>
      </c>
      <c r="U1" s="24">
        <f t="shared" si="0"/>
        <v>4</v>
      </c>
      <c r="V1" s="24">
        <f t="shared" si="0"/>
        <v>0</v>
      </c>
      <c r="W1" s="24">
        <f t="shared" si="0"/>
        <v>0</v>
      </c>
      <c r="X1" s="24">
        <f t="shared" si="0"/>
        <v>0</v>
      </c>
      <c r="Y1" s="24">
        <f t="shared" si="0"/>
        <v>2</v>
      </c>
      <c r="Z1" s="24">
        <f t="shared" si="0"/>
        <v>0</v>
      </c>
      <c r="AA1" s="24">
        <f t="shared" si="0"/>
        <v>4</v>
      </c>
      <c r="AB1" s="24">
        <f t="shared" si="0"/>
        <v>0</v>
      </c>
      <c r="AC1" s="24">
        <f t="shared" si="0"/>
        <v>2</v>
      </c>
      <c r="AD1" s="24">
        <f t="shared" si="0"/>
        <v>0</v>
      </c>
    </row>
    <row r="2" spans="5:30" ht="12.75" hidden="1">
      <c r="E2" s="1" t="s">
        <v>72</v>
      </c>
      <c r="F2" s="24">
        <f>COUNTIF(F12:F22,"○")</f>
        <v>3</v>
      </c>
      <c r="G2" s="24">
        <f>COUNTIF(G12:G22,"○")</f>
        <v>0</v>
      </c>
      <c r="K2" s="24">
        <f aca="true" t="shared" si="1" ref="K2:AD2">COUNTIF(K12:K22,"○")</f>
        <v>3</v>
      </c>
      <c r="L2" s="24">
        <f t="shared" si="1"/>
        <v>0</v>
      </c>
      <c r="M2" s="24">
        <f t="shared" si="1"/>
        <v>4</v>
      </c>
      <c r="N2" s="24">
        <f t="shared" si="1"/>
        <v>0</v>
      </c>
      <c r="O2" s="24">
        <f t="shared" si="1"/>
        <v>3</v>
      </c>
      <c r="P2" s="24">
        <f t="shared" si="1"/>
        <v>0</v>
      </c>
      <c r="Q2" s="24">
        <f t="shared" si="1"/>
        <v>0</v>
      </c>
      <c r="R2" s="24">
        <f t="shared" si="1"/>
        <v>0</v>
      </c>
      <c r="S2" s="24">
        <f t="shared" si="1"/>
        <v>4</v>
      </c>
      <c r="T2" s="24">
        <f t="shared" si="1"/>
        <v>0</v>
      </c>
      <c r="U2" s="24">
        <f t="shared" si="1"/>
        <v>1</v>
      </c>
      <c r="V2" s="24">
        <f t="shared" si="1"/>
        <v>0</v>
      </c>
      <c r="W2" s="24">
        <f t="shared" si="1"/>
        <v>0</v>
      </c>
      <c r="X2" s="24">
        <f t="shared" si="1"/>
        <v>0</v>
      </c>
      <c r="Y2" s="24">
        <f t="shared" si="1"/>
        <v>1</v>
      </c>
      <c r="Z2" s="24">
        <f t="shared" si="1"/>
        <v>0</v>
      </c>
      <c r="AA2" s="24">
        <f t="shared" si="1"/>
        <v>2</v>
      </c>
      <c r="AB2" s="24">
        <f t="shared" si="1"/>
        <v>0</v>
      </c>
      <c r="AC2" s="24">
        <f t="shared" si="1"/>
        <v>3</v>
      </c>
      <c r="AD2" s="24">
        <f t="shared" si="1"/>
        <v>0</v>
      </c>
    </row>
    <row r="3" spans="5:30" ht="12.75" hidden="1">
      <c r="E3" s="1" t="s">
        <v>0</v>
      </c>
      <c r="F3" s="24">
        <f>COUNTIF(F27:F30,"○")</f>
        <v>0</v>
      </c>
      <c r="G3" s="24">
        <f>COUNTIF(G27:G30,"○")</f>
        <v>0</v>
      </c>
      <c r="I3" s="4" t="s">
        <v>1</v>
      </c>
      <c r="J3" s="4" t="s">
        <v>2</v>
      </c>
      <c r="K3" s="24">
        <f aca="true" t="shared" si="2" ref="K3:AD3">COUNTIF(K27:K30,"○")</f>
        <v>0</v>
      </c>
      <c r="L3" s="24">
        <f t="shared" si="2"/>
        <v>0</v>
      </c>
      <c r="M3" s="24">
        <f t="shared" si="2"/>
        <v>0</v>
      </c>
      <c r="N3" s="24">
        <f t="shared" si="2"/>
        <v>0</v>
      </c>
      <c r="O3" s="24">
        <f t="shared" si="2"/>
        <v>0</v>
      </c>
      <c r="P3" s="24">
        <f t="shared" si="2"/>
        <v>0</v>
      </c>
      <c r="Q3" s="24">
        <f t="shared" si="2"/>
        <v>0</v>
      </c>
      <c r="R3" s="24">
        <f t="shared" si="2"/>
        <v>0</v>
      </c>
      <c r="S3" s="24">
        <f t="shared" si="2"/>
        <v>0</v>
      </c>
      <c r="T3" s="24">
        <f t="shared" si="2"/>
        <v>0</v>
      </c>
      <c r="U3" s="24">
        <f t="shared" si="2"/>
        <v>0</v>
      </c>
      <c r="V3" s="24">
        <f t="shared" si="2"/>
        <v>0</v>
      </c>
      <c r="W3" s="24">
        <f t="shared" si="2"/>
        <v>0</v>
      </c>
      <c r="X3" s="24">
        <f t="shared" si="2"/>
        <v>0</v>
      </c>
      <c r="Y3" s="24">
        <f t="shared" si="2"/>
        <v>0</v>
      </c>
      <c r="Z3" s="24">
        <f t="shared" si="2"/>
        <v>0</v>
      </c>
      <c r="AA3" s="24">
        <f t="shared" si="2"/>
        <v>0</v>
      </c>
      <c r="AB3" s="24">
        <f t="shared" si="2"/>
        <v>0</v>
      </c>
      <c r="AC3" s="24">
        <f t="shared" si="2"/>
        <v>0</v>
      </c>
      <c r="AD3" s="24">
        <f t="shared" si="2"/>
        <v>0</v>
      </c>
    </row>
    <row r="4" spans="3:10" ht="15.75">
      <c r="C4" s="5" t="s">
        <v>3</v>
      </c>
      <c r="I4" s="4" t="s">
        <v>4</v>
      </c>
      <c r="J4" s="4" t="s">
        <v>4</v>
      </c>
    </row>
    <row r="5" spans="3:5" ht="12.75">
      <c r="C5" s="25"/>
      <c r="D5" s="26"/>
      <c r="E5" s="27"/>
    </row>
    <row r="6" spans="3:5" ht="12.75">
      <c r="C6" s="25"/>
      <c r="D6" s="26"/>
      <c r="E6" s="28"/>
    </row>
    <row r="7" spans="3:5" ht="12.75">
      <c r="C7" s="25"/>
      <c r="D7" s="26"/>
      <c r="E7" s="28"/>
    </row>
    <row r="8" ht="13.5" thickBot="1">
      <c r="C8" t="s">
        <v>8</v>
      </c>
    </row>
    <row r="9" spans="2:30" ht="13.5" thickBot="1">
      <c r="B9" s="8" t="s">
        <v>9</v>
      </c>
      <c r="E9" t="s">
        <v>10</v>
      </c>
      <c r="F9" s="29" t="str">
        <f>'浜松１'!$C$5</f>
        <v>浜松１</v>
      </c>
      <c r="G9" s="30" t="str">
        <f>'浜松１'!$D$5</f>
        <v>団</v>
      </c>
      <c r="K9" s="29" t="str">
        <f>'[1]浜松７'!$C$5</f>
        <v>浜松７</v>
      </c>
      <c r="L9" s="30" t="str">
        <f>'浜松７'!$D$5</f>
        <v>団</v>
      </c>
      <c r="M9" s="29" t="str">
        <f>'浜松１２'!$C$5</f>
        <v>浜松１２</v>
      </c>
      <c r="N9" s="30" t="str">
        <f>'浜松１２'!$D$5</f>
        <v>団</v>
      </c>
      <c r="O9" s="29" t="str">
        <f>'浜松１４'!$C$5</f>
        <v>浜松１４</v>
      </c>
      <c r="P9" s="30" t="str">
        <f>'[1]浜松１４'!$D$5</f>
        <v>団</v>
      </c>
      <c r="Q9" s="29" t="str">
        <f>'浜松１８'!$C$5</f>
        <v>浜松１８</v>
      </c>
      <c r="R9" s="30" t="str">
        <f>'浜松１８'!$D$5</f>
        <v>団</v>
      </c>
      <c r="S9" s="29" t="str">
        <f>'浜松１９'!$C$5</f>
        <v>浜松１９</v>
      </c>
      <c r="T9" s="30" t="str">
        <f>'浜松１９'!$D$5</f>
        <v>団</v>
      </c>
      <c r="U9" s="29" t="str">
        <f>'浜松２８'!$C$5</f>
        <v>浜松２８</v>
      </c>
      <c r="V9" s="30" t="str">
        <f>'浜松２８'!$D$5</f>
        <v>団</v>
      </c>
      <c r="W9" s="29" t="str">
        <f>'浜松２９'!$C$5</f>
        <v>浜松２９</v>
      </c>
      <c r="X9" s="30" t="str">
        <f>'浜松２９'!$D$5</f>
        <v>団</v>
      </c>
      <c r="Y9" s="29" t="str">
        <f>'細江１'!$C$5</f>
        <v>細江１</v>
      </c>
      <c r="Z9" s="30" t="str">
        <f>'細江１'!$D$5</f>
        <v>団</v>
      </c>
      <c r="AA9" s="29" t="str">
        <f>'引佐２'!$C$5</f>
        <v>引佐２</v>
      </c>
      <c r="AB9" s="30" t="str">
        <f>'引佐２'!$D$5</f>
        <v>団</v>
      </c>
      <c r="AC9" s="29" t="str">
        <f>'浜名１'!$C$5</f>
        <v>浜名１</v>
      </c>
      <c r="AD9" s="30" t="str">
        <f>'浜名１'!$D$5</f>
        <v>団</v>
      </c>
    </row>
    <row r="10" spans="2:34" ht="15" thickBot="1">
      <c r="B10" s="9"/>
      <c r="C10" s="10" t="s">
        <v>11</v>
      </c>
      <c r="D10" s="11"/>
      <c r="E10" s="31" t="s">
        <v>95</v>
      </c>
      <c r="F10" s="32" t="str">
        <f>'浜松１'!$F10</f>
        <v>未達成</v>
      </c>
      <c r="G10" s="33" t="str">
        <f>'浜松１'!$G10</f>
        <v>未達成</v>
      </c>
      <c r="I10"/>
      <c r="K10" s="32" t="str">
        <f>'浜松７'!$F10</f>
        <v>未達成</v>
      </c>
      <c r="L10" s="33" t="str">
        <f>'浜松７'!$G10</f>
        <v>未達成</v>
      </c>
      <c r="M10" s="32" t="str">
        <f>'浜松１２'!$F10</f>
        <v>未達成</v>
      </c>
      <c r="N10" s="33" t="str">
        <f>'浜松１２'!$G10</f>
        <v>未達成</v>
      </c>
      <c r="O10" s="32" t="str">
        <f>'浜松１４'!$F10</f>
        <v>未達成</v>
      </c>
      <c r="P10" s="33" t="str">
        <f>'浜松１４'!$G10</f>
        <v>未達成</v>
      </c>
      <c r="Q10" s="32" t="str">
        <f>'浜松１８'!$F10</f>
        <v>未達成</v>
      </c>
      <c r="R10" s="33" t="str">
        <f>'浜松１８'!$G10</f>
        <v>未達成</v>
      </c>
      <c r="S10" s="32" t="str">
        <f>'浜松１９'!$F10</f>
        <v>未達成</v>
      </c>
      <c r="T10" s="33" t="str">
        <f>'浜松１９'!$G10</f>
        <v>未達成</v>
      </c>
      <c r="U10" s="32" t="str">
        <f>'浜松２８'!$F10</f>
        <v>未達成</v>
      </c>
      <c r="V10" s="33" t="str">
        <f>'浜松２８'!$G10</f>
        <v>未達成</v>
      </c>
      <c r="W10" s="32" t="str">
        <f>'浜松２９'!$F10</f>
        <v>未達成</v>
      </c>
      <c r="X10" s="33" t="str">
        <f>'浜松２９'!$G10</f>
        <v>未達成</v>
      </c>
      <c r="Y10" s="32" t="str">
        <f>'細江１'!$F10</f>
        <v>未達成</v>
      </c>
      <c r="Z10" s="33" t="str">
        <f>'細江１'!$G10</f>
        <v>未達成</v>
      </c>
      <c r="AA10" s="32" t="str">
        <f>'引佐２'!$F10</f>
        <v>達成</v>
      </c>
      <c r="AB10" s="33" t="str">
        <f>'引佐２'!$G10</f>
        <v>未達成</v>
      </c>
      <c r="AC10" s="32" t="str">
        <f>'浜名１'!$F10</f>
        <v>未達成</v>
      </c>
      <c r="AD10" s="33" t="str">
        <f>'浜名１'!$G10</f>
        <v>未達成</v>
      </c>
      <c r="AF10"/>
      <c r="AG10"/>
      <c r="AH10"/>
    </row>
    <row r="11" spans="3:30" s="13" customFormat="1" ht="19.5">
      <c r="C11" s="4"/>
      <c r="D11" s="14"/>
      <c r="E11" s="34" t="s">
        <v>96</v>
      </c>
      <c r="F11" s="39" t="str">
        <f>'浜松１'!$F11</f>
        <v>２００７年
参考</v>
      </c>
      <c r="G11" s="40" t="str">
        <f>'浜松１'!$G11</f>
        <v>２００８年
目標</v>
      </c>
      <c r="K11" s="39" t="str">
        <f>'浜松７'!$F11</f>
        <v>２００７年
参考</v>
      </c>
      <c r="L11" s="40" t="str">
        <f>'浜松７'!$G11</f>
        <v>２００８年
目標</v>
      </c>
      <c r="M11" s="39" t="str">
        <f>'浜松１２'!$F11</f>
        <v>２００７年
参考</v>
      </c>
      <c r="N11" s="40" t="str">
        <f>'浜松１２'!$G11</f>
        <v>２００８年
目標</v>
      </c>
      <c r="O11" s="39" t="str">
        <f>'浜松１４'!$F11</f>
        <v>２００７年
参考</v>
      </c>
      <c r="P11" s="40" t="str">
        <f>'浜松１４'!$G11</f>
        <v>２００８年
目標</v>
      </c>
      <c r="Q11" s="39" t="str">
        <f>'浜松１８'!$F11</f>
        <v>２００７年
参考</v>
      </c>
      <c r="R11" s="40" t="str">
        <f>'浜松１８'!$G11</f>
        <v>２００８年
目標</v>
      </c>
      <c r="S11" s="39" t="str">
        <f>'浜松１９'!$F11</f>
        <v>２００７年
参考</v>
      </c>
      <c r="T11" s="40" t="str">
        <f>'浜松１９'!$G11</f>
        <v>２００８年
目標</v>
      </c>
      <c r="U11" s="39" t="str">
        <f>'浜松２８'!$F11</f>
        <v>２００７年
参考</v>
      </c>
      <c r="V11" s="40" t="str">
        <f>'浜松２８'!$G11</f>
        <v>２００８年
目標</v>
      </c>
      <c r="W11" s="39" t="str">
        <f>'浜松２９'!$F11</f>
        <v>２００７年
参考</v>
      </c>
      <c r="X11" s="40" t="str">
        <f>'浜松２９'!$G11</f>
        <v>２００８年
目標</v>
      </c>
      <c r="Y11" s="39" t="str">
        <f>'細江１'!$F11</f>
        <v>２００７年
参考</v>
      </c>
      <c r="Z11" s="40" t="str">
        <f>'細江１'!$G11</f>
        <v>２００８年
目標</v>
      </c>
      <c r="AA11" s="39" t="str">
        <f>'引佐２'!$F11</f>
        <v>２００７年
参考</v>
      </c>
      <c r="AB11" s="40" t="str">
        <f>'引佐２'!$G11</f>
        <v>２００８年
目標</v>
      </c>
      <c r="AC11" s="39" t="str">
        <f>'浜名１'!$F11</f>
        <v>２００７年
参考</v>
      </c>
      <c r="AD11" s="40" t="str">
        <f>'浜名１'!$G11</f>
        <v>２００８年
目標</v>
      </c>
    </row>
    <row r="12" spans="1:34" ht="34.5" customHeight="1">
      <c r="A12" s="17"/>
      <c r="B12" s="18">
        <v>1</v>
      </c>
      <c r="C12" s="19" t="s">
        <v>14</v>
      </c>
      <c r="D12" s="20" t="s">
        <v>97</v>
      </c>
      <c r="E12" s="35" t="s">
        <v>16</v>
      </c>
      <c r="F12" s="32" t="str">
        <f>'浜松１'!$F12</f>
        <v>×</v>
      </c>
      <c r="G12" s="33">
        <f>'浜松１'!$G12</f>
        <v>0</v>
      </c>
      <c r="I12"/>
      <c r="K12" s="32" t="str">
        <f>'浜松７'!$F12</f>
        <v>◎</v>
      </c>
      <c r="L12" s="33">
        <f>'浜松７'!$G12</f>
        <v>0</v>
      </c>
      <c r="M12" s="32" t="str">
        <f>'浜松１２'!$F12</f>
        <v>×</v>
      </c>
      <c r="N12" s="33">
        <f>'浜松１２'!$G12</f>
        <v>0</v>
      </c>
      <c r="O12" s="32" t="str">
        <f>'浜松１４'!$F12</f>
        <v>◎</v>
      </c>
      <c r="P12" s="33">
        <f>'浜松１４'!$G12</f>
        <v>0</v>
      </c>
      <c r="Q12" s="32">
        <f>'浜松１８'!$F12</f>
        <v>0</v>
      </c>
      <c r="R12" s="33">
        <f>'浜松１８'!$G12</f>
        <v>0</v>
      </c>
      <c r="S12" s="32" t="str">
        <f>'浜松１９'!$F12</f>
        <v>◎</v>
      </c>
      <c r="T12" s="33">
        <f>'浜松１９'!$G12</f>
        <v>0</v>
      </c>
      <c r="U12" s="32" t="str">
        <f>'浜松２８'!$F12</f>
        <v>◎</v>
      </c>
      <c r="V12" s="33">
        <f>'浜松２８'!$G12</f>
        <v>0</v>
      </c>
      <c r="W12" s="32">
        <f>'浜松２９'!$F12</f>
        <v>0</v>
      </c>
      <c r="X12" s="33">
        <f>'浜松２９'!$G12</f>
        <v>0</v>
      </c>
      <c r="Y12" s="32" t="str">
        <f>'細江１'!$F12</f>
        <v>◎</v>
      </c>
      <c r="Z12" s="33">
        <f>'細江１'!$G12</f>
        <v>0</v>
      </c>
      <c r="AA12" s="32" t="str">
        <f>'引佐２'!$F12</f>
        <v>◎</v>
      </c>
      <c r="AB12" s="33">
        <f>'引佐２'!$G12</f>
        <v>0</v>
      </c>
      <c r="AC12" s="32" t="str">
        <f>'浜名１'!$F12</f>
        <v>×</v>
      </c>
      <c r="AD12" s="33">
        <f>'浜名１'!$G12</f>
        <v>0</v>
      </c>
      <c r="AF12"/>
      <c r="AG12"/>
      <c r="AH12"/>
    </row>
    <row r="13" spans="2:34" ht="34.5" customHeight="1">
      <c r="B13" s="18">
        <v>2</v>
      </c>
      <c r="C13" s="19" t="s">
        <v>17</v>
      </c>
      <c r="D13" s="20"/>
      <c r="E13" s="35" t="s">
        <v>18</v>
      </c>
      <c r="F13" s="32" t="str">
        <f>'浜松１'!$F13</f>
        <v>○</v>
      </c>
      <c r="G13" s="33">
        <f>'浜松１'!$G13</f>
        <v>0</v>
      </c>
      <c r="I13"/>
      <c r="K13" s="32" t="str">
        <f>'浜松７'!$F13</f>
        <v>○</v>
      </c>
      <c r="L13" s="33">
        <f>'浜松７'!$G13</f>
        <v>0</v>
      </c>
      <c r="M13" s="32" t="str">
        <f>'浜松１２'!$F13</f>
        <v>×</v>
      </c>
      <c r="N13" s="33">
        <f>'浜松１２'!$G13</f>
        <v>0</v>
      </c>
      <c r="O13" s="32" t="str">
        <f>'浜松１４'!$F13</f>
        <v>×</v>
      </c>
      <c r="P13" s="33">
        <f>'浜松１４'!$G13</f>
        <v>0</v>
      </c>
      <c r="Q13" s="32">
        <f>'浜松１８'!$F13</f>
        <v>0</v>
      </c>
      <c r="R13" s="33">
        <f>'浜松１８'!$G13</f>
        <v>0</v>
      </c>
      <c r="S13" s="32" t="str">
        <f>'浜松１９'!$F13</f>
        <v>○</v>
      </c>
      <c r="T13" s="33">
        <f>'浜松１９'!$G13</f>
        <v>0</v>
      </c>
      <c r="U13" s="32" t="str">
        <f>'浜松２８'!$F13</f>
        <v>×</v>
      </c>
      <c r="V13" s="33">
        <f>'浜松２８'!$G13</f>
        <v>0</v>
      </c>
      <c r="W13" s="32">
        <f>'浜松２９'!$F13</f>
        <v>0</v>
      </c>
      <c r="X13" s="33">
        <f>'浜松２９'!$G13</f>
        <v>0</v>
      </c>
      <c r="Y13" s="32" t="str">
        <f>'細江１'!$F13</f>
        <v>×</v>
      </c>
      <c r="Z13" s="33">
        <f>'細江１'!$G13</f>
        <v>0</v>
      </c>
      <c r="AA13" s="32" t="str">
        <f>'引佐２'!$F13</f>
        <v>×</v>
      </c>
      <c r="AB13" s="33">
        <f>'引佐２'!$G13</f>
        <v>0</v>
      </c>
      <c r="AC13" s="32" t="str">
        <f>'浜名１'!$F13</f>
        <v>×</v>
      </c>
      <c r="AD13" s="33">
        <f>'浜名１'!$G13</f>
        <v>0</v>
      </c>
      <c r="AF13"/>
      <c r="AG13"/>
      <c r="AH13"/>
    </row>
    <row r="14" spans="2:34" ht="34.5" customHeight="1">
      <c r="B14" s="18">
        <v>3</v>
      </c>
      <c r="C14" s="19" t="s">
        <v>19</v>
      </c>
      <c r="D14" s="20"/>
      <c r="E14" s="35" t="s">
        <v>20</v>
      </c>
      <c r="F14" s="32">
        <f>'浜松１'!$F14</f>
        <v>0</v>
      </c>
      <c r="G14" s="33">
        <f>'浜松１'!$G14</f>
        <v>0</v>
      </c>
      <c r="I14"/>
      <c r="K14" s="32">
        <f>'浜松７'!$F14</f>
        <v>0</v>
      </c>
      <c r="L14" s="33">
        <f>'浜松７'!$G14</f>
        <v>0</v>
      </c>
      <c r="M14" s="32">
        <f>'浜松１２'!$F14</f>
        <v>0</v>
      </c>
      <c r="N14" s="33">
        <f>'浜松１２'!$G14</f>
        <v>0</v>
      </c>
      <c r="O14" s="32">
        <f>'浜松１４'!$F14</f>
        <v>0</v>
      </c>
      <c r="P14" s="33">
        <f>'浜松１４'!$G14</f>
        <v>0</v>
      </c>
      <c r="Q14" s="32">
        <f>'浜松１８'!$F14</f>
        <v>0</v>
      </c>
      <c r="R14" s="33">
        <f>'浜松１８'!$G14</f>
        <v>0</v>
      </c>
      <c r="S14" s="32">
        <f>'浜松１９'!$F14</f>
        <v>0</v>
      </c>
      <c r="T14" s="33">
        <f>'浜松１９'!$G14</f>
        <v>0</v>
      </c>
      <c r="U14" s="32">
        <f>'浜松２８'!$F14</f>
        <v>0</v>
      </c>
      <c r="V14" s="33">
        <f>'浜松２８'!$G14</f>
        <v>0</v>
      </c>
      <c r="W14" s="32">
        <f>'浜松２９'!$F14</f>
        <v>0</v>
      </c>
      <c r="X14" s="33">
        <f>'浜松２９'!$G14</f>
        <v>0</v>
      </c>
      <c r="Y14" s="32">
        <f>'細江１'!$F14</f>
        <v>0</v>
      </c>
      <c r="Z14" s="33">
        <f>'細江１'!$G14</f>
        <v>0</v>
      </c>
      <c r="AA14" s="32">
        <f>'引佐２'!$F14</f>
        <v>0</v>
      </c>
      <c r="AB14" s="33">
        <f>'引佐２'!$G14</f>
        <v>0</v>
      </c>
      <c r="AC14" s="32">
        <f>'浜名１'!$F14</f>
        <v>0</v>
      </c>
      <c r="AD14" s="33">
        <f>'浜名１'!$G14</f>
        <v>0</v>
      </c>
      <c r="AF14"/>
      <c r="AG14"/>
      <c r="AH14"/>
    </row>
    <row r="15" spans="2:34" ht="34.5" customHeight="1">
      <c r="B15" s="18">
        <v>4</v>
      </c>
      <c r="C15" s="19" t="s">
        <v>21</v>
      </c>
      <c r="D15" s="20" t="s">
        <v>97</v>
      </c>
      <c r="E15" s="35" t="s">
        <v>23</v>
      </c>
      <c r="F15" s="32" t="str">
        <f>'浜松１'!$F15</f>
        <v>×</v>
      </c>
      <c r="G15" s="33">
        <f>'浜松１'!$G15</f>
        <v>0</v>
      </c>
      <c r="I15"/>
      <c r="K15" s="32" t="str">
        <f>'浜松７'!$F15</f>
        <v>×</v>
      </c>
      <c r="L15" s="33">
        <f>'浜松７'!$G15</f>
        <v>0</v>
      </c>
      <c r="M15" s="32" t="str">
        <f>'浜松１２'!$F15</f>
        <v>◎</v>
      </c>
      <c r="N15" s="33">
        <f>'浜松１２'!$G15</f>
        <v>0</v>
      </c>
      <c r="O15" s="32" t="str">
        <f>'浜松１４'!$F15</f>
        <v>×</v>
      </c>
      <c r="P15" s="33">
        <f>'浜松１４'!$G15</f>
        <v>0</v>
      </c>
      <c r="Q15" s="32">
        <f>'浜松１８'!$F15</f>
        <v>0</v>
      </c>
      <c r="R15" s="33">
        <f>'浜松１８'!$G15</f>
        <v>0</v>
      </c>
      <c r="S15" s="32" t="str">
        <f>'浜松１９'!$F15</f>
        <v>×</v>
      </c>
      <c r="T15" s="33">
        <f>'浜松１９'!$G15</f>
        <v>0</v>
      </c>
      <c r="U15" s="32" t="str">
        <f>'浜松２８'!$F15</f>
        <v>◎</v>
      </c>
      <c r="V15" s="33">
        <f>'浜松２８'!$G15</f>
        <v>0</v>
      </c>
      <c r="W15" s="32">
        <f>'浜松２９'!$F15</f>
        <v>0</v>
      </c>
      <c r="X15" s="33">
        <f>'浜松２９'!$G15</f>
        <v>0</v>
      </c>
      <c r="Y15" s="32" t="str">
        <f>'細江１'!$F15</f>
        <v>×</v>
      </c>
      <c r="Z15" s="33">
        <f>'細江１'!$G15</f>
        <v>0</v>
      </c>
      <c r="AA15" s="32" t="str">
        <f>'引佐２'!$F15</f>
        <v>◎</v>
      </c>
      <c r="AB15" s="33">
        <f>'引佐２'!$G15</f>
        <v>0</v>
      </c>
      <c r="AC15" s="32" t="str">
        <f>'浜名１'!$F15</f>
        <v>×</v>
      </c>
      <c r="AD15" s="33">
        <f>'浜名１'!$G15</f>
        <v>0</v>
      </c>
      <c r="AF15"/>
      <c r="AG15"/>
      <c r="AH15"/>
    </row>
    <row r="16" spans="2:34" ht="34.5" customHeight="1">
      <c r="B16" s="18">
        <v>5</v>
      </c>
      <c r="C16" s="19" t="s">
        <v>24</v>
      </c>
      <c r="D16" s="20"/>
      <c r="E16" s="35" t="s">
        <v>25</v>
      </c>
      <c r="F16" s="32" t="str">
        <f>'浜松１'!$F16</f>
        <v>○</v>
      </c>
      <c r="G16" s="33">
        <f>'浜松１'!$G16</f>
        <v>0</v>
      </c>
      <c r="I16"/>
      <c r="K16" s="32" t="str">
        <f>'浜松７'!$F16</f>
        <v>○</v>
      </c>
      <c r="L16" s="33">
        <f>'浜松７'!$G16</f>
        <v>0</v>
      </c>
      <c r="M16" s="32" t="str">
        <f>'浜松１２'!$F16</f>
        <v>○</v>
      </c>
      <c r="N16" s="33">
        <f>'浜松１２'!$G16</f>
        <v>0</v>
      </c>
      <c r="O16" s="32" t="str">
        <f>'浜松１４'!$F16</f>
        <v>○</v>
      </c>
      <c r="P16" s="33">
        <f>'浜松１４'!$G16</f>
        <v>0</v>
      </c>
      <c r="Q16" s="32">
        <f>'浜松１８'!$F16</f>
        <v>0</v>
      </c>
      <c r="R16" s="33">
        <f>'浜松１８'!$G16</f>
        <v>0</v>
      </c>
      <c r="S16" s="32" t="str">
        <f>'浜松１９'!$F16</f>
        <v>○</v>
      </c>
      <c r="T16" s="33">
        <f>'浜松１９'!$G16</f>
        <v>0</v>
      </c>
      <c r="U16" s="32" t="str">
        <f>'浜松２８'!$F16</f>
        <v>○</v>
      </c>
      <c r="V16" s="33">
        <f>'浜松２８'!$G16</f>
        <v>0</v>
      </c>
      <c r="W16" s="32">
        <f>'浜松２９'!$F16</f>
        <v>0</v>
      </c>
      <c r="X16" s="33">
        <f>'浜松２９'!$G16</f>
        <v>0</v>
      </c>
      <c r="Y16" s="32" t="str">
        <f>'細江１'!$F16</f>
        <v>×</v>
      </c>
      <c r="Z16" s="33">
        <f>'細江１'!$G16</f>
        <v>0</v>
      </c>
      <c r="AA16" s="32" t="str">
        <f>'引佐２'!$F16</f>
        <v>○</v>
      </c>
      <c r="AB16" s="33">
        <f>'引佐２'!$G16</f>
        <v>0</v>
      </c>
      <c r="AC16" s="32" t="str">
        <f>'浜名１'!$F16</f>
        <v>○</v>
      </c>
      <c r="AD16" s="33">
        <f>'浜名１'!$G16</f>
        <v>0</v>
      </c>
      <c r="AF16"/>
      <c r="AG16"/>
      <c r="AH16"/>
    </row>
    <row r="17" spans="2:34" ht="34.5" customHeight="1">
      <c r="B17" s="18">
        <v>6</v>
      </c>
      <c r="C17" s="19" t="s">
        <v>26</v>
      </c>
      <c r="D17" s="20" t="s">
        <v>97</v>
      </c>
      <c r="E17" s="35" t="s">
        <v>28</v>
      </c>
      <c r="F17" s="32" t="str">
        <f>'浜松１'!$F17</f>
        <v>◎</v>
      </c>
      <c r="G17" s="33">
        <f>'浜松１'!$G17</f>
        <v>0</v>
      </c>
      <c r="I17"/>
      <c r="K17" s="32" t="str">
        <f>'浜松７'!$F17</f>
        <v>◎</v>
      </c>
      <c r="L17" s="33">
        <f>'浜松７'!$G17</f>
        <v>0</v>
      </c>
      <c r="M17" s="32" t="str">
        <f>'浜松１２'!$F17</f>
        <v>◎</v>
      </c>
      <c r="N17" s="33">
        <f>'浜松１２'!$G17</f>
        <v>0</v>
      </c>
      <c r="O17" s="32" t="str">
        <f>'浜松１４'!$F17</f>
        <v>◎</v>
      </c>
      <c r="P17" s="33">
        <f>'浜松１４'!$G17</f>
        <v>0</v>
      </c>
      <c r="Q17" s="32">
        <f>'浜松１８'!$F17</f>
        <v>0</v>
      </c>
      <c r="R17" s="33">
        <f>'浜松１８'!$G17</f>
        <v>0</v>
      </c>
      <c r="S17" s="32" t="str">
        <f>'浜松１９'!$F17</f>
        <v>◎</v>
      </c>
      <c r="T17" s="33">
        <f>'浜松１９'!$G17</f>
        <v>0</v>
      </c>
      <c r="U17" s="32" t="str">
        <f>'浜松２８'!$F17</f>
        <v>◎</v>
      </c>
      <c r="V17" s="33">
        <f>'浜松２８'!$G17</f>
        <v>0</v>
      </c>
      <c r="W17" s="32">
        <f>'浜松２９'!$F17</f>
        <v>0</v>
      </c>
      <c r="X17" s="33">
        <f>'浜松２９'!$G17</f>
        <v>0</v>
      </c>
      <c r="Y17" s="32" t="str">
        <f>'細江１'!$F17</f>
        <v>×</v>
      </c>
      <c r="Z17" s="33">
        <f>'細江１'!$G17</f>
        <v>0</v>
      </c>
      <c r="AA17" s="32" t="str">
        <f>'引佐２'!$F17</f>
        <v>◎</v>
      </c>
      <c r="AB17" s="33">
        <f>'引佐２'!$G17</f>
        <v>0</v>
      </c>
      <c r="AC17" s="32" t="str">
        <f>'浜名１'!$F17</f>
        <v>◎</v>
      </c>
      <c r="AD17" s="33">
        <f>'浜名１'!$G17</f>
        <v>0</v>
      </c>
      <c r="AF17"/>
      <c r="AG17"/>
      <c r="AH17"/>
    </row>
    <row r="18" spans="2:34" ht="34.5" customHeight="1">
      <c r="B18" s="18">
        <v>7</v>
      </c>
      <c r="C18" s="19" t="s">
        <v>29</v>
      </c>
      <c r="D18" s="20"/>
      <c r="E18" s="35" t="s">
        <v>30</v>
      </c>
      <c r="F18" s="32">
        <f>'浜松１'!$F18</f>
        <v>0</v>
      </c>
      <c r="G18" s="33">
        <f>'浜松１'!$G18</f>
        <v>0</v>
      </c>
      <c r="I18"/>
      <c r="K18" s="32">
        <f>'浜松７'!$F18</f>
        <v>0</v>
      </c>
      <c r="L18" s="33">
        <f>'浜松７'!$G18</f>
        <v>0</v>
      </c>
      <c r="M18" s="32" t="str">
        <f>'浜松１２'!$F18</f>
        <v>○</v>
      </c>
      <c r="N18" s="33">
        <f>'浜松１２'!$G18</f>
        <v>0</v>
      </c>
      <c r="O18" s="32">
        <f>'浜松１４'!$F18</f>
        <v>0</v>
      </c>
      <c r="P18" s="33">
        <f>'浜松１４'!$G18</f>
        <v>0</v>
      </c>
      <c r="Q18" s="32">
        <f>'浜松１８'!$F18</f>
        <v>0</v>
      </c>
      <c r="R18" s="33">
        <f>'浜松１８'!$G18</f>
        <v>0</v>
      </c>
      <c r="S18" s="32">
        <f>'浜松１９'!$F18</f>
        <v>0</v>
      </c>
      <c r="T18" s="33">
        <f>'浜松１９'!$G18</f>
        <v>0</v>
      </c>
      <c r="U18" s="32">
        <f>'浜松２８'!$F18</f>
        <v>0</v>
      </c>
      <c r="V18" s="33">
        <f>'浜松２８'!$G18</f>
        <v>0</v>
      </c>
      <c r="W18" s="32">
        <f>'浜松２９'!$F18</f>
        <v>0</v>
      </c>
      <c r="X18" s="33">
        <f>'浜松２９'!$G18</f>
        <v>0</v>
      </c>
      <c r="Y18" s="32">
        <f>'細江１'!$F18</f>
        <v>0</v>
      </c>
      <c r="Z18" s="33">
        <f>'細江１'!$G18</f>
        <v>0</v>
      </c>
      <c r="AA18" s="32">
        <f>'引佐２'!$F18</f>
        <v>0</v>
      </c>
      <c r="AB18" s="33">
        <f>'引佐２'!$G18</f>
        <v>0</v>
      </c>
      <c r="AC18" s="32">
        <f>'浜名１'!$F18</f>
        <v>0</v>
      </c>
      <c r="AD18" s="33">
        <f>'浜名１'!$G18</f>
        <v>0</v>
      </c>
      <c r="AF18"/>
      <c r="AG18"/>
      <c r="AH18"/>
    </row>
    <row r="19" spans="2:34" ht="34.5" customHeight="1">
      <c r="B19" s="18">
        <v>8</v>
      </c>
      <c r="C19" s="19" t="s">
        <v>31</v>
      </c>
      <c r="D19" s="20"/>
      <c r="E19" s="35" t="s">
        <v>32</v>
      </c>
      <c r="F19" s="32" t="str">
        <f>'浜松１'!$F19</f>
        <v>○</v>
      </c>
      <c r="G19" s="33">
        <f>'浜松１'!$G19</f>
        <v>0</v>
      </c>
      <c r="I19"/>
      <c r="K19" s="32" t="str">
        <f>'浜松７'!$F19</f>
        <v>○</v>
      </c>
      <c r="L19" s="33">
        <f>'浜松７'!$G19</f>
        <v>0</v>
      </c>
      <c r="M19" s="32" t="str">
        <f>'浜松１２'!$F19</f>
        <v>○</v>
      </c>
      <c r="N19" s="33">
        <f>'浜松１２'!$G19</f>
        <v>0</v>
      </c>
      <c r="O19" s="32" t="str">
        <f>'浜松１４'!$F19</f>
        <v>○</v>
      </c>
      <c r="P19" s="33">
        <f>'浜松１４'!$G19</f>
        <v>0</v>
      </c>
      <c r="Q19" s="32">
        <f>'浜松１８'!$F19</f>
        <v>0</v>
      </c>
      <c r="R19" s="33">
        <f>'浜松１８'!$G19</f>
        <v>0</v>
      </c>
      <c r="S19" s="32" t="str">
        <f>'浜松１９'!$F19</f>
        <v>○</v>
      </c>
      <c r="T19" s="33">
        <f>'浜松１９'!$G19</f>
        <v>0</v>
      </c>
      <c r="U19" s="32" t="str">
        <f>'浜松２８'!$F19</f>
        <v>×</v>
      </c>
      <c r="V19" s="33">
        <f>'浜松２８'!$G19</f>
        <v>0</v>
      </c>
      <c r="W19" s="32">
        <f>'浜松２９'!$F19</f>
        <v>0</v>
      </c>
      <c r="X19" s="33">
        <f>'浜松２９'!$G19</f>
        <v>0</v>
      </c>
      <c r="Y19" s="32" t="str">
        <f>'細江１'!$F19</f>
        <v>○</v>
      </c>
      <c r="Z19" s="33">
        <f>'細江１'!$G19</f>
        <v>0</v>
      </c>
      <c r="AA19" s="32" t="str">
        <f>'引佐２'!$F19</f>
        <v>○</v>
      </c>
      <c r="AB19" s="33">
        <f>'引佐２'!$G19</f>
        <v>0</v>
      </c>
      <c r="AC19" s="32" t="str">
        <f>'浜名１'!$F19</f>
        <v>○</v>
      </c>
      <c r="AD19" s="33">
        <f>'浜名１'!$G19</f>
        <v>0</v>
      </c>
      <c r="AF19"/>
      <c r="AG19"/>
      <c r="AH19"/>
    </row>
    <row r="20" spans="2:34" ht="34.5" customHeight="1">
      <c r="B20" s="18">
        <v>9</v>
      </c>
      <c r="C20" s="19" t="s">
        <v>33</v>
      </c>
      <c r="D20" s="20"/>
      <c r="E20" s="35" t="s">
        <v>34</v>
      </c>
      <c r="F20" s="32">
        <f>'浜松１'!$F20</f>
        <v>0</v>
      </c>
      <c r="G20" s="33">
        <f>'浜松１'!$G20</f>
        <v>0</v>
      </c>
      <c r="I20"/>
      <c r="K20" s="32">
        <f>'浜松７'!$F20</f>
        <v>0</v>
      </c>
      <c r="L20" s="33">
        <f>'浜松７'!$G20</f>
        <v>0</v>
      </c>
      <c r="M20" s="32">
        <f>'浜松１２'!$F20</f>
        <v>0</v>
      </c>
      <c r="N20" s="33">
        <f>'浜松１２'!$G20</f>
        <v>0</v>
      </c>
      <c r="O20" s="32">
        <f>'浜松１４'!$F20</f>
        <v>0</v>
      </c>
      <c r="P20" s="33">
        <f>'浜松１４'!$G20</f>
        <v>0</v>
      </c>
      <c r="Q20" s="32">
        <f>'浜松１８'!$F20</f>
        <v>0</v>
      </c>
      <c r="R20" s="33">
        <f>'浜松１８'!$G20</f>
        <v>0</v>
      </c>
      <c r="S20" s="32">
        <f>'浜松１９'!$F20</f>
        <v>0</v>
      </c>
      <c r="T20" s="33">
        <f>'浜松１９'!$G20</f>
        <v>0</v>
      </c>
      <c r="U20" s="32">
        <f>'浜松２８'!$F20</f>
        <v>0</v>
      </c>
      <c r="V20" s="33">
        <f>'浜松２８'!$G20</f>
        <v>0</v>
      </c>
      <c r="W20" s="32">
        <f>'浜松２９'!$F20</f>
        <v>0</v>
      </c>
      <c r="X20" s="33">
        <f>'浜松２９'!$G20</f>
        <v>0</v>
      </c>
      <c r="Y20" s="32">
        <f>'細江１'!$F20</f>
        <v>0</v>
      </c>
      <c r="Z20" s="33">
        <f>'細江１'!$G20</f>
        <v>0</v>
      </c>
      <c r="AA20" s="32">
        <f>'引佐２'!$F20</f>
        <v>0</v>
      </c>
      <c r="AB20" s="33">
        <f>'引佐２'!$G20</f>
        <v>0</v>
      </c>
      <c r="AC20" s="32">
        <f>'浜名１'!$F20</f>
        <v>0</v>
      </c>
      <c r="AD20" s="33">
        <f>'浜名１'!$G20</f>
        <v>0</v>
      </c>
      <c r="AF20"/>
      <c r="AG20"/>
      <c r="AH20"/>
    </row>
    <row r="21" spans="2:34" ht="34.5" customHeight="1">
      <c r="B21" s="18">
        <v>10</v>
      </c>
      <c r="C21" s="19" t="s">
        <v>98</v>
      </c>
      <c r="D21" s="20"/>
      <c r="E21" s="35" t="s">
        <v>36</v>
      </c>
      <c r="F21" s="32" t="str">
        <f>'浜松１'!$F21</f>
        <v>×</v>
      </c>
      <c r="G21" s="33">
        <f>'浜松１'!$G21</f>
        <v>0</v>
      </c>
      <c r="I21"/>
      <c r="K21" s="32" t="str">
        <f>'浜松７'!$F21</f>
        <v>×</v>
      </c>
      <c r="L21" s="33">
        <f>'浜松７'!$G21</f>
        <v>0</v>
      </c>
      <c r="M21" s="32" t="str">
        <f>'浜松１２'!$F21</f>
        <v>○</v>
      </c>
      <c r="N21" s="33">
        <f>'浜松１２'!$G21</f>
        <v>0</v>
      </c>
      <c r="O21" s="32" t="str">
        <f>'浜松１４'!$F21</f>
        <v>○</v>
      </c>
      <c r="P21" s="33">
        <f>'浜松１４'!$G21</f>
        <v>0</v>
      </c>
      <c r="Q21" s="32">
        <f>'浜松１８'!$F21</f>
        <v>0</v>
      </c>
      <c r="R21" s="33">
        <f>'浜松１８'!$G21</f>
        <v>0</v>
      </c>
      <c r="S21" s="32" t="str">
        <f>'浜松１９'!$F21</f>
        <v>○</v>
      </c>
      <c r="T21" s="33">
        <f>'浜松１９'!$G21</f>
        <v>0</v>
      </c>
      <c r="U21" s="32" t="str">
        <f>'浜松２８'!$F21</f>
        <v>×</v>
      </c>
      <c r="V21" s="33">
        <f>'浜松２８'!$G21</f>
        <v>0</v>
      </c>
      <c r="W21" s="32">
        <f>'浜松２９'!$F21</f>
        <v>0</v>
      </c>
      <c r="X21" s="33">
        <f>'浜松２９'!$G21</f>
        <v>0</v>
      </c>
      <c r="Y21" s="32" t="str">
        <f>'細江１'!$F21</f>
        <v>×</v>
      </c>
      <c r="Z21" s="33">
        <f>'細江１'!$G21</f>
        <v>0</v>
      </c>
      <c r="AA21" s="32" t="str">
        <f>'引佐２'!$F21</f>
        <v>×</v>
      </c>
      <c r="AB21" s="33">
        <f>'引佐２'!$G21</f>
        <v>0</v>
      </c>
      <c r="AC21" s="32" t="str">
        <f>'浜名１'!$F21</f>
        <v>○</v>
      </c>
      <c r="AD21" s="33">
        <f>'浜名１'!$G21</f>
        <v>0</v>
      </c>
      <c r="AF21"/>
      <c r="AG21"/>
      <c r="AH21"/>
    </row>
    <row r="22" spans="2:34" ht="34.5" customHeight="1" thickBot="1">
      <c r="B22" s="18">
        <v>11</v>
      </c>
      <c r="C22" s="19" t="s">
        <v>37</v>
      </c>
      <c r="D22" s="20" t="s">
        <v>97</v>
      </c>
      <c r="E22" s="35" t="s">
        <v>39</v>
      </c>
      <c r="F22" s="36" t="str">
        <f>'浜松１'!$F22</f>
        <v>◎</v>
      </c>
      <c r="G22" s="37">
        <f>'浜松１'!$G22</f>
        <v>0</v>
      </c>
      <c r="I22"/>
      <c r="K22" s="36" t="str">
        <f>'浜松７'!$F22</f>
        <v>◎</v>
      </c>
      <c r="L22" s="37">
        <f>'浜松７'!$G22</f>
        <v>0</v>
      </c>
      <c r="M22" s="36" t="str">
        <f>'浜松１２'!$F22</f>
        <v>◎</v>
      </c>
      <c r="N22" s="37">
        <f>'浜松１２'!$G22</f>
        <v>0</v>
      </c>
      <c r="O22" s="36" t="str">
        <f>'浜松１４'!$F22</f>
        <v>◎</v>
      </c>
      <c r="P22" s="37">
        <f>'浜松１４'!$G22</f>
        <v>0</v>
      </c>
      <c r="Q22" s="36">
        <f>'浜松１８'!$F22</f>
        <v>0</v>
      </c>
      <c r="R22" s="37">
        <f>'浜松１８'!$G22</f>
        <v>0</v>
      </c>
      <c r="S22" s="36" t="str">
        <f>'浜松１９'!$F22</f>
        <v>◎</v>
      </c>
      <c r="T22" s="37">
        <f>'浜松１９'!$G22</f>
        <v>0</v>
      </c>
      <c r="U22" s="36" t="str">
        <f>'浜松２８'!$F22</f>
        <v>◎</v>
      </c>
      <c r="V22" s="37">
        <f>'浜松２８'!$G22</f>
        <v>0</v>
      </c>
      <c r="W22" s="36">
        <f>'浜松２９'!$F22</f>
        <v>0</v>
      </c>
      <c r="X22" s="37">
        <f>'浜松２９'!$G22</f>
        <v>0</v>
      </c>
      <c r="Y22" s="36" t="str">
        <f>'細江１'!$F22</f>
        <v>◎</v>
      </c>
      <c r="Z22" s="37">
        <f>'細江１'!$G22</f>
        <v>0</v>
      </c>
      <c r="AA22" s="36" t="str">
        <f>'引佐２'!$F22</f>
        <v>◎</v>
      </c>
      <c r="AB22" s="37">
        <f>'引佐２'!$G22</f>
        <v>0</v>
      </c>
      <c r="AC22" s="36" t="str">
        <f>'浜名１'!$F22</f>
        <v>◎</v>
      </c>
      <c r="AD22" s="37">
        <f>'浜名１'!$G22</f>
        <v>0</v>
      </c>
      <c r="AF22"/>
      <c r="AG22"/>
      <c r="AH22"/>
    </row>
    <row r="23" spans="3:34" ht="38.25" customHeight="1" thickBot="1">
      <c r="C23" s="3"/>
      <c r="F23" s="38"/>
      <c r="G23" s="38"/>
      <c r="I23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F23"/>
      <c r="AG23"/>
      <c r="AH23"/>
    </row>
    <row r="24" spans="2:30" ht="13.5" thickBot="1">
      <c r="B24" s="8" t="s">
        <v>40</v>
      </c>
      <c r="E24" t="s">
        <v>41</v>
      </c>
      <c r="F24" s="29" t="str">
        <f>'[1]浜松１'!$C$5</f>
        <v>浜松１</v>
      </c>
      <c r="G24" s="30" t="str">
        <f>'浜松１'!$D$5</f>
        <v>団</v>
      </c>
      <c r="K24" s="29" t="str">
        <f>'[1]浜松７'!$C$5</f>
        <v>浜松７</v>
      </c>
      <c r="L24" s="30" t="str">
        <f>'浜松７'!$D$5</f>
        <v>団</v>
      </c>
      <c r="M24" s="29" t="str">
        <f>'浜松１２'!$C$5</f>
        <v>浜松１２</v>
      </c>
      <c r="N24" s="30" t="str">
        <f>'浜松１２'!$D$5</f>
        <v>団</v>
      </c>
      <c r="O24" s="29" t="str">
        <f>'浜松１４'!$C$5</f>
        <v>浜松１４</v>
      </c>
      <c r="P24" s="30" t="str">
        <f>'[1]浜松１４'!$D$5</f>
        <v>団</v>
      </c>
      <c r="Q24" s="29" t="str">
        <f>'浜松１８'!$C$5</f>
        <v>浜松１８</v>
      </c>
      <c r="R24" s="30" t="str">
        <f>'浜松１８'!$D$5</f>
        <v>団</v>
      </c>
      <c r="S24" s="29" t="str">
        <f>'浜松１９'!$C$5</f>
        <v>浜松１９</v>
      </c>
      <c r="T24" s="30" t="str">
        <f>'浜松１９'!$D$5</f>
        <v>団</v>
      </c>
      <c r="U24" s="29" t="str">
        <f>'浜松２８'!$C$5</f>
        <v>浜松２８</v>
      </c>
      <c r="V24" s="30" t="str">
        <f>'浜松２８'!$D$5</f>
        <v>団</v>
      </c>
      <c r="W24" s="29" t="str">
        <f>'浜松２９'!$C$5</f>
        <v>浜松２９</v>
      </c>
      <c r="X24" s="30" t="str">
        <f>'浜松２９'!$D$5</f>
        <v>団</v>
      </c>
      <c r="Y24" s="29" t="str">
        <f>'細江１'!$C$5</f>
        <v>細江１</v>
      </c>
      <c r="Z24" s="30" t="str">
        <f>'細江１'!$D$5</f>
        <v>団</v>
      </c>
      <c r="AA24" s="29" t="str">
        <f>'引佐２'!$C$5</f>
        <v>引佐２</v>
      </c>
      <c r="AB24" s="30" t="str">
        <f>'引佐２'!$D$5</f>
        <v>団</v>
      </c>
      <c r="AC24" s="29" t="str">
        <f>'浜名１'!$C$5</f>
        <v>浜名１</v>
      </c>
      <c r="AD24" s="30" t="str">
        <f>'浜名１'!$D$5</f>
        <v>団</v>
      </c>
    </row>
    <row r="25" spans="2:34" ht="15" thickBot="1">
      <c r="B25" s="9"/>
      <c r="C25" s="10" t="s">
        <v>11</v>
      </c>
      <c r="D25" s="11"/>
      <c r="E25" s="31" t="s">
        <v>99</v>
      </c>
      <c r="F25" s="32" t="str">
        <f>'浜松１'!$F25</f>
        <v>未達成</v>
      </c>
      <c r="G25" s="33" t="str">
        <f>'浜松１'!$G25</f>
        <v>未達成</v>
      </c>
      <c r="I25"/>
      <c r="K25" s="32" t="str">
        <f>'浜松７'!$F25</f>
        <v>未達成</v>
      </c>
      <c r="L25" s="33" t="str">
        <f>'浜松７'!$G25</f>
        <v>未達成</v>
      </c>
      <c r="M25" s="32" t="str">
        <f>'浜松１２'!$F25</f>
        <v>未達成</v>
      </c>
      <c r="N25" s="33" t="str">
        <f>'浜松１２'!$G25</f>
        <v>未達成</v>
      </c>
      <c r="O25" s="32" t="str">
        <f>'浜松１４'!$F25</f>
        <v>未達成</v>
      </c>
      <c r="P25" s="33" t="str">
        <f>'浜松１４'!$G25</f>
        <v>未達成</v>
      </c>
      <c r="Q25" s="32" t="str">
        <f>'浜松１８'!$F25</f>
        <v>未達成</v>
      </c>
      <c r="R25" s="33" t="str">
        <f>'浜松１８'!$G25</f>
        <v>未達成</v>
      </c>
      <c r="S25" s="32" t="str">
        <f>'浜松１９'!$F25</f>
        <v>未達成</v>
      </c>
      <c r="T25" s="33" t="str">
        <f>'浜松１９'!$G25</f>
        <v>未達成</v>
      </c>
      <c r="U25" s="32" t="str">
        <f>'浜松２８'!$F25</f>
        <v>未達成</v>
      </c>
      <c r="V25" s="33" t="str">
        <f>'浜松２８'!$G25</f>
        <v>未達成</v>
      </c>
      <c r="W25" s="32" t="str">
        <f>'浜松２９'!$F25</f>
        <v>未達成</v>
      </c>
      <c r="X25" s="33" t="str">
        <f>'浜松２９'!$G25</f>
        <v>未達成</v>
      </c>
      <c r="Y25" s="32" t="str">
        <f>'細江１'!$F25</f>
        <v>未達成</v>
      </c>
      <c r="Z25" s="33" t="str">
        <f>'細江１'!$G25</f>
        <v>未達成</v>
      </c>
      <c r="AA25" s="32" t="str">
        <f>'引佐２'!$F25</f>
        <v>未達成</v>
      </c>
      <c r="AB25" s="33" t="str">
        <f>'引佐２'!$G25</f>
        <v>未達成</v>
      </c>
      <c r="AC25" s="32" t="str">
        <f>'浜名１'!$F25</f>
        <v>未達成</v>
      </c>
      <c r="AD25" s="33" t="str">
        <f>'浜名１'!$G25</f>
        <v>未達成</v>
      </c>
      <c r="AF25"/>
      <c r="AG25"/>
      <c r="AH25"/>
    </row>
    <row r="26" spans="3:30" s="13" customFormat="1" ht="19.5">
      <c r="C26" s="4"/>
      <c r="D26" s="14"/>
      <c r="E26" s="34" t="s">
        <v>96</v>
      </c>
      <c r="F26" s="39" t="str">
        <f>'浜松１'!$F26</f>
        <v>２００７年
参考</v>
      </c>
      <c r="G26" s="40" t="str">
        <f>'浜松１'!$G26</f>
        <v>２００８年
目標</v>
      </c>
      <c r="K26" s="39" t="str">
        <f>'浜松７'!$F26</f>
        <v>２００７年
参考</v>
      </c>
      <c r="L26" s="40" t="str">
        <f>'浜松７'!$G26</f>
        <v>２００８年
目標</v>
      </c>
      <c r="M26" s="39" t="str">
        <f>'浜松１２'!$F26</f>
        <v>２００７年
参考</v>
      </c>
      <c r="N26" s="40" t="str">
        <f>'浜松１２'!$G26</f>
        <v>２００８年
目標</v>
      </c>
      <c r="O26" s="39" t="str">
        <f>'浜松１４'!$F26</f>
        <v>２００７年
参考</v>
      </c>
      <c r="P26" s="40" t="str">
        <f>'浜松１４'!$G26</f>
        <v>２００８年
目標</v>
      </c>
      <c r="Q26" s="39" t="str">
        <f>'浜松１８'!$F26</f>
        <v>２００７年
参考</v>
      </c>
      <c r="R26" s="40" t="str">
        <f>'浜松１８'!$G26</f>
        <v>２００８年
目標</v>
      </c>
      <c r="S26" s="39" t="str">
        <f>'浜松１９'!$F26</f>
        <v>２００７年
参考</v>
      </c>
      <c r="T26" s="40" t="str">
        <f>'浜松１９'!$G26</f>
        <v>２００８年
目標</v>
      </c>
      <c r="U26" s="39" t="str">
        <f>'浜松２８'!$F26</f>
        <v>２００７年
参考</v>
      </c>
      <c r="V26" s="40" t="str">
        <f>'浜松２８'!$G26</f>
        <v>２００８年
目標</v>
      </c>
      <c r="W26" s="39" t="str">
        <f>'浜松２９'!$F26</f>
        <v>２００７年
参考</v>
      </c>
      <c r="X26" s="40" t="str">
        <f>'浜松２９'!$G26</f>
        <v>２００８年
目標</v>
      </c>
      <c r="Y26" s="39" t="str">
        <f>'細江１'!$F26</f>
        <v>２００７年
参考</v>
      </c>
      <c r="Z26" s="40" t="str">
        <f>'細江１'!$G26</f>
        <v>２００８年
目標</v>
      </c>
      <c r="AA26" s="39" t="str">
        <f>'引佐２'!$F26</f>
        <v>２００７年
参考</v>
      </c>
      <c r="AB26" s="40" t="str">
        <f>'引佐２'!$G26</f>
        <v>２００８年
目標</v>
      </c>
      <c r="AC26" s="39" t="str">
        <f>'浜名１'!$F26</f>
        <v>２００７年
参考</v>
      </c>
      <c r="AD26" s="40" t="str">
        <f>'浜名１'!$G26</f>
        <v>２００８年
目標</v>
      </c>
    </row>
    <row r="27" spans="1:34" ht="34.5" customHeight="1">
      <c r="A27" s="17"/>
      <c r="B27" s="18">
        <v>1</v>
      </c>
      <c r="C27" s="19" t="s">
        <v>42</v>
      </c>
      <c r="D27" s="20"/>
      <c r="E27" s="35" t="s">
        <v>43</v>
      </c>
      <c r="F27" s="32">
        <f>'浜松１'!$F27</f>
        <v>0</v>
      </c>
      <c r="G27" s="33">
        <f>'浜松１'!$G27</f>
        <v>0</v>
      </c>
      <c r="I27"/>
      <c r="K27" s="32">
        <f>'浜松７'!$F27</f>
        <v>0</v>
      </c>
      <c r="L27" s="33">
        <f>'浜松７'!$G27</f>
        <v>0</v>
      </c>
      <c r="M27" s="32">
        <f>'浜松１２'!$F27</f>
        <v>0</v>
      </c>
      <c r="N27" s="33">
        <f>'浜松１２'!$G27</f>
        <v>0</v>
      </c>
      <c r="O27" s="32">
        <f>'浜松１４'!$F27</f>
        <v>0</v>
      </c>
      <c r="P27" s="33">
        <f>'浜松１４'!$G27</f>
        <v>0</v>
      </c>
      <c r="Q27" s="32">
        <f>'浜松１８'!$F27</f>
        <v>0</v>
      </c>
      <c r="R27" s="33">
        <f>'浜松１８'!$G27</f>
        <v>0</v>
      </c>
      <c r="S27" s="32">
        <f>'浜松１９'!$F27</f>
        <v>0</v>
      </c>
      <c r="T27" s="33">
        <f>'浜松１９'!$G27</f>
        <v>0</v>
      </c>
      <c r="U27" s="32">
        <f>'浜松２８'!$F27</f>
        <v>0</v>
      </c>
      <c r="V27" s="33">
        <f>'浜松２８'!$G27</f>
        <v>0</v>
      </c>
      <c r="W27" s="32">
        <f>'浜松２９'!$F27</f>
        <v>0</v>
      </c>
      <c r="X27" s="33">
        <f>'浜松２９'!$G27</f>
        <v>0</v>
      </c>
      <c r="Y27" s="32">
        <f>'細江１'!$F27</f>
        <v>0</v>
      </c>
      <c r="Z27" s="33">
        <f>'細江１'!$G27</f>
        <v>0</v>
      </c>
      <c r="AA27" s="32">
        <f>'引佐２'!$F27</f>
        <v>0</v>
      </c>
      <c r="AB27" s="33">
        <f>'引佐２'!$G27</f>
        <v>0</v>
      </c>
      <c r="AC27" s="32">
        <f>'浜名１'!$F27</f>
        <v>0</v>
      </c>
      <c r="AD27" s="33">
        <f>'浜名１'!$G27</f>
        <v>0</v>
      </c>
      <c r="AF27"/>
      <c r="AG27"/>
      <c r="AH27"/>
    </row>
    <row r="28" spans="2:34" ht="34.5" customHeight="1">
      <c r="B28" s="18">
        <v>2</v>
      </c>
      <c r="C28" s="19" t="s">
        <v>33</v>
      </c>
      <c r="D28" s="20"/>
      <c r="E28" s="35" t="s">
        <v>44</v>
      </c>
      <c r="F28" s="32">
        <f>'浜松１'!$F28</f>
        <v>0</v>
      </c>
      <c r="G28" s="33">
        <f>'浜松１'!$G28</f>
        <v>0</v>
      </c>
      <c r="I28"/>
      <c r="K28" s="32">
        <f>'浜松７'!$F28</f>
        <v>0</v>
      </c>
      <c r="L28" s="33">
        <f>'浜松７'!$G28</f>
        <v>0</v>
      </c>
      <c r="M28" s="32">
        <f>'浜松１２'!$F28</f>
        <v>0</v>
      </c>
      <c r="N28" s="33">
        <f>'浜松１２'!$G28</f>
        <v>0</v>
      </c>
      <c r="O28" s="32">
        <f>'浜松１４'!$F28</f>
        <v>0</v>
      </c>
      <c r="P28" s="33">
        <f>'浜松１４'!$G28</f>
        <v>0</v>
      </c>
      <c r="Q28" s="32">
        <f>'浜松１８'!$F28</f>
        <v>0</v>
      </c>
      <c r="R28" s="33">
        <f>'浜松１８'!$G28</f>
        <v>0</v>
      </c>
      <c r="S28" s="32">
        <f>'浜松１９'!$F28</f>
        <v>0</v>
      </c>
      <c r="T28" s="33">
        <f>'浜松１９'!$G28</f>
        <v>0</v>
      </c>
      <c r="U28" s="32">
        <f>'浜松２８'!$F28</f>
        <v>0</v>
      </c>
      <c r="V28" s="33">
        <f>'浜松２８'!$G28</f>
        <v>0</v>
      </c>
      <c r="W28" s="32">
        <f>'浜松２９'!$F28</f>
        <v>0</v>
      </c>
      <c r="X28" s="33">
        <f>'浜松２９'!$G28</f>
        <v>0</v>
      </c>
      <c r="Y28" s="32">
        <f>'細江１'!$F28</f>
        <v>0</v>
      </c>
      <c r="Z28" s="33">
        <f>'細江１'!$G28</f>
        <v>0</v>
      </c>
      <c r="AA28" s="32">
        <f>'引佐２'!$F28</f>
        <v>0</v>
      </c>
      <c r="AB28" s="33">
        <f>'引佐２'!$G28</f>
        <v>0</v>
      </c>
      <c r="AC28" s="32">
        <f>'浜名１'!$F28</f>
        <v>0</v>
      </c>
      <c r="AD28" s="33">
        <f>'浜名１'!$G28</f>
        <v>0</v>
      </c>
      <c r="AF28"/>
      <c r="AG28"/>
      <c r="AH28"/>
    </row>
    <row r="29" spans="2:34" ht="34.5" customHeight="1">
      <c r="B29" s="18">
        <v>3</v>
      </c>
      <c r="C29" s="19" t="s">
        <v>17</v>
      </c>
      <c r="D29" s="20"/>
      <c r="E29" s="35" t="s">
        <v>45</v>
      </c>
      <c r="F29" s="32">
        <f>'浜松１'!$F29</f>
        <v>0</v>
      </c>
      <c r="G29" s="33">
        <f>'浜松１'!$G29</f>
        <v>0</v>
      </c>
      <c r="I29"/>
      <c r="K29" s="32">
        <f>'浜松７'!$F29</f>
        <v>0</v>
      </c>
      <c r="L29" s="33">
        <f>'浜松７'!$G29</f>
        <v>0</v>
      </c>
      <c r="M29" s="32">
        <f>'浜松１２'!$F29</f>
        <v>0</v>
      </c>
      <c r="N29" s="33">
        <f>'浜松１２'!$G29</f>
        <v>0</v>
      </c>
      <c r="O29" s="32">
        <f>'浜松１４'!$F29</f>
        <v>0</v>
      </c>
      <c r="P29" s="33">
        <f>'浜松１４'!$G29</f>
        <v>0</v>
      </c>
      <c r="Q29" s="32">
        <f>'浜松１８'!$F29</f>
        <v>0</v>
      </c>
      <c r="R29" s="33">
        <f>'浜松１８'!$G29</f>
        <v>0</v>
      </c>
      <c r="S29" s="32">
        <f>'浜松１９'!$F29</f>
        <v>0</v>
      </c>
      <c r="T29" s="33">
        <f>'浜松１９'!$G29</f>
        <v>0</v>
      </c>
      <c r="U29" s="32">
        <f>'浜松２８'!$F29</f>
        <v>0</v>
      </c>
      <c r="V29" s="33">
        <f>'浜松２８'!$G29</f>
        <v>0</v>
      </c>
      <c r="W29" s="32">
        <f>'浜松２９'!$F29</f>
        <v>0</v>
      </c>
      <c r="X29" s="33">
        <f>'浜松２９'!$G29</f>
        <v>0</v>
      </c>
      <c r="Y29" s="32">
        <f>'細江１'!$F29</f>
        <v>0</v>
      </c>
      <c r="Z29" s="33">
        <f>'細江１'!$G29</f>
        <v>0</v>
      </c>
      <c r="AA29" s="32">
        <f>'引佐２'!$F29</f>
        <v>0</v>
      </c>
      <c r="AB29" s="33">
        <f>'引佐２'!$G29</f>
        <v>0</v>
      </c>
      <c r="AC29" s="32">
        <f>'浜名１'!$F29</f>
        <v>0</v>
      </c>
      <c r="AD29" s="33">
        <f>'浜名１'!$G29</f>
        <v>0</v>
      </c>
      <c r="AF29"/>
      <c r="AG29"/>
      <c r="AH29"/>
    </row>
    <row r="30" spans="2:34" ht="34.5" customHeight="1" thickBot="1">
      <c r="B30" s="18">
        <v>4</v>
      </c>
      <c r="C30" s="19" t="s">
        <v>21</v>
      </c>
      <c r="D30" s="20"/>
      <c r="E30" s="35" t="s">
        <v>46</v>
      </c>
      <c r="F30" s="36">
        <f>'浜松１'!$F30</f>
        <v>0</v>
      </c>
      <c r="G30" s="37">
        <f>'浜松１'!$G30</f>
        <v>0</v>
      </c>
      <c r="I30"/>
      <c r="K30" s="36">
        <f>'浜松７'!$F30</f>
        <v>0</v>
      </c>
      <c r="L30" s="37">
        <f>'浜松７'!$G30</f>
        <v>0</v>
      </c>
      <c r="M30" s="36">
        <f>'浜松１２'!$F30</f>
        <v>0</v>
      </c>
      <c r="N30" s="37">
        <f>'浜松１２'!$G30</f>
        <v>0</v>
      </c>
      <c r="O30" s="36">
        <f>'浜松１４'!$F30</f>
        <v>0</v>
      </c>
      <c r="P30" s="37">
        <f>'浜松１４'!$G30</f>
        <v>0</v>
      </c>
      <c r="Q30" s="36">
        <f>'浜松１８'!$F30</f>
        <v>0</v>
      </c>
      <c r="R30" s="37">
        <f>'浜松１８'!$G30</f>
        <v>0</v>
      </c>
      <c r="S30" s="36">
        <f>'浜松１９'!$F30</f>
        <v>0</v>
      </c>
      <c r="T30" s="37">
        <f>'浜松１９'!$G30</f>
        <v>0</v>
      </c>
      <c r="U30" s="36">
        <f>'浜松２８'!$F30</f>
        <v>0</v>
      </c>
      <c r="V30" s="37">
        <f>'浜松２８'!$G30</f>
        <v>0</v>
      </c>
      <c r="W30" s="36">
        <f>'浜松２９'!$F30</f>
        <v>0</v>
      </c>
      <c r="X30" s="37">
        <f>'浜松２９'!$G30</f>
        <v>0</v>
      </c>
      <c r="Y30" s="36">
        <f>'細江１'!$F30</f>
        <v>0</v>
      </c>
      <c r="Z30" s="37">
        <f>'細江１'!$G30</f>
        <v>0</v>
      </c>
      <c r="AA30" s="36">
        <f>'引佐２'!$F30</f>
        <v>0</v>
      </c>
      <c r="AB30" s="37">
        <f>'引佐２'!$G30</f>
        <v>0</v>
      </c>
      <c r="AC30" s="36">
        <f>'浜名１'!$F30</f>
        <v>0</v>
      </c>
      <c r="AD30" s="37">
        <f>'浜名１'!$G30</f>
        <v>0</v>
      </c>
      <c r="AF30"/>
      <c r="AG30"/>
      <c r="AH30"/>
    </row>
    <row r="31" spans="3:34" ht="12.75">
      <c r="C31" s="3"/>
      <c r="I31"/>
      <c r="AF31"/>
      <c r="AG31"/>
      <c r="AH31"/>
    </row>
    <row r="32" spans="3:34" ht="12.75">
      <c r="C32" s="3"/>
      <c r="I32"/>
      <c r="AF32"/>
      <c r="AG32"/>
      <c r="AH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25:G30 F10:G23 K25:AD30 K10:AD23">
    <cfRule type="cellIs" priority="1" dxfId="0" operator="equal" stopIfTrue="1">
      <formula>"達成"</formula>
    </cfRule>
  </conditionalFormatting>
  <printOptions/>
  <pageMargins left="0.45" right="0.19" top="0.56" bottom="0.68" header="0.15" footer="0.46"/>
  <pageSetup fitToHeight="1" fitToWidth="1" horizontalDpi="600" verticalDpi="600" orientation="landscape" paperSize="9" scale="74" r:id="rId1"/>
  <headerFooter alignWithMargins="0">
    <oddHeader>&amp;CQuality Unit Award基準</oddHeader>
    <oddFooter>&amp;R&amp;F：&amp;A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4">
      <selection activeCell="E23" sqref="E23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71</v>
      </c>
      <c r="F1" s="2">
        <f>COUNTIF(F12:F22,"◎")</f>
        <v>2</v>
      </c>
      <c r="G1" s="2">
        <f>COUNTIF(G12:G22,"◎")</f>
        <v>0</v>
      </c>
    </row>
    <row r="2" spans="5:7" ht="12.75" hidden="1">
      <c r="E2" s="1" t="s">
        <v>72</v>
      </c>
      <c r="F2" s="2">
        <f>COUNTIF(F12:F22,"○")</f>
        <v>1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1</v>
      </c>
      <c r="J3" s="4" t="s">
        <v>2</v>
      </c>
    </row>
    <row r="4" spans="3:10" ht="15.75">
      <c r="C4" s="5" t="s">
        <v>3</v>
      </c>
      <c r="I4" s="4" t="s">
        <v>4</v>
      </c>
      <c r="J4" s="4" t="s">
        <v>4</v>
      </c>
    </row>
    <row r="5" spans="3:4" ht="12.75">
      <c r="C5" s="6" t="s">
        <v>92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73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74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15</v>
      </c>
      <c r="E12" s="21" t="s">
        <v>16</v>
      </c>
      <c r="F12" s="22" t="s">
        <v>84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82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22</v>
      </c>
      <c r="E15" s="21" t="s">
        <v>23</v>
      </c>
      <c r="F15" s="22" t="s">
        <v>82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82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27</v>
      </c>
      <c r="E17" s="21" t="s">
        <v>28</v>
      </c>
      <c r="F17" s="22" t="s">
        <v>82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83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35</v>
      </c>
      <c r="D21" s="20"/>
      <c r="E21" s="21" t="s">
        <v>36</v>
      </c>
      <c r="F21" s="22" t="s">
        <v>82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38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75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74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4">
      <selection activeCell="F23" sqref="F23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76</v>
      </c>
      <c r="F1" s="2">
        <f>COUNTIF(F12:F22,"◎")</f>
        <v>4</v>
      </c>
      <c r="G1" s="2">
        <f>COUNTIF(G12:G22,"◎")</f>
        <v>0</v>
      </c>
    </row>
    <row r="2" spans="5:7" ht="12.75" hidden="1">
      <c r="E2" s="1" t="s">
        <v>77</v>
      </c>
      <c r="F2" s="2">
        <f>COUNTIF(F12:F22,"○")</f>
        <v>2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59</v>
      </c>
      <c r="J3" s="4" t="s">
        <v>60</v>
      </c>
    </row>
    <row r="4" spans="3:10" ht="15.75">
      <c r="C4" s="5" t="s">
        <v>3</v>
      </c>
      <c r="I4" s="4" t="s">
        <v>61</v>
      </c>
      <c r="J4" s="4" t="s">
        <v>61</v>
      </c>
    </row>
    <row r="5" spans="3:4" ht="12.75">
      <c r="C5" s="6" t="s">
        <v>93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62</v>
      </c>
      <c r="F10" s="4" t="str">
        <f>IF(AND(F1&gt;=4,F2&gt;=2),"達成","未達成")</f>
        <v>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63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64</v>
      </c>
      <c r="E12" s="21" t="s">
        <v>16</v>
      </c>
      <c r="F12" s="22" t="s">
        <v>84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82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64</v>
      </c>
      <c r="E15" s="21" t="s">
        <v>23</v>
      </c>
      <c r="F15" s="22" t="s">
        <v>84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83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65</v>
      </c>
      <c r="E17" s="21" t="s">
        <v>28</v>
      </c>
      <c r="F17" s="22" t="s">
        <v>84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83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66</v>
      </c>
      <c r="D21" s="20"/>
      <c r="E21" s="21" t="s">
        <v>36</v>
      </c>
      <c r="F21" s="22" t="s">
        <v>82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67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68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63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4">
      <selection activeCell="E6" sqref="E6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78</v>
      </c>
      <c r="F1" s="2">
        <f>COUNTIF(F12:F22,"◎")</f>
        <v>2</v>
      </c>
      <c r="G1" s="2">
        <f>COUNTIF(G12:G22,"◎")</f>
        <v>0</v>
      </c>
    </row>
    <row r="2" spans="5:7" ht="12.75" hidden="1">
      <c r="E2" s="1" t="s">
        <v>79</v>
      </c>
      <c r="F2" s="2">
        <f>COUNTIF(F12:F22,"○")</f>
        <v>3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59</v>
      </c>
      <c r="J3" s="4" t="s">
        <v>60</v>
      </c>
    </row>
    <row r="4" spans="3:10" ht="15.75">
      <c r="C4" s="5" t="s">
        <v>3</v>
      </c>
      <c r="I4" s="4" t="s">
        <v>61</v>
      </c>
      <c r="J4" s="4" t="s">
        <v>61</v>
      </c>
    </row>
    <row r="5" spans="3:4" ht="12.75">
      <c r="C5" s="6" t="s">
        <v>94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62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63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64</v>
      </c>
      <c r="E12" s="21" t="s">
        <v>16</v>
      </c>
      <c r="F12" s="22" t="s">
        <v>82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82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64</v>
      </c>
      <c r="E15" s="21" t="s">
        <v>23</v>
      </c>
      <c r="F15" s="22" t="s">
        <v>82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83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65</v>
      </c>
      <c r="E17" s="21" t="s">
        <v>28</v>
      </c>
      <c r="F17" s="22" t="s">
        <v>84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83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66</v>
      </c>
      <c r="D21" s="20"/>
      <c r="E21" s="21" t="s">
        <v>36</v>
      </c>
      <c r="F21" s="22" t="s">
        <v>83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67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68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63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9">
      <selection activeCell="E14" sqref="E14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78</v>
      </c>
      <c r="F1" s="2">
        <f>COUNTIF(F12:F22,"◎")</f>
        <v>2</v>
      </c>
      <c r="G1" s="2">
        <f>COUNTIF(G12:G22,"◎")</f>
        <v>0</v>
      </c>
    </row>
    <row r="2" spans="5:7" ht="12.75" hidden="1">
      <c r="E2" s="1" t="s">
        <v>79</v>
      </c>
      <c r="F2" s="2">
        <f>COUNTIF(F12:F22,"○")</f>
        <v>3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59</v>
      </c>
      <c r="J3" s="4" t="s">
        <v>60</v>
      </c>
    </row>
    <row r="4" spans="3:10" ht="15.75">
      <c r="C4" s="5" t="s">
        <v>3</v>
      </c>
      <c r="I4" s="4" t="s">
        <v>61</v>
      </c>
      <c r="J4" s="4" t="s">
        <v>61</v>
      </c>
    </row>
    <row r="5" spans="3:4" ht="12.75">
      <c r="C5" s="6" t="s">
        <v>80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62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63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64</v>
      </c>
      <c r="E12" s="21" t="s">
        <v>16</v>
      </c>
      <c r="F12" s="22" t="s">
        <v>82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83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64</v>
      </c>
      <c r="E15" s="21" t="s">
        <v>23</v>
      </c>
      <c r="F15" s="22" t="s">
        <v>82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83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65</v>
      </c>
      <c r="E17" s="21" t="s">
        <v>28</v>
      </c>
      <c r="F17" s="22" t="s">
        <v>84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83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66</v>
      </c>
      <c r="D21" s="20"/>
      <c r="E21" s="21" t="s">
        <v>36</v>
      </c>
      <c r="F21" s="22" t="s">
        <v>82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67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68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63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3">
      <selection activeCell="F22" sqref="F22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47</v>
      </c>
      <c r="F1" s="2">
        <f>COUNTIF(F12:F22,"◎")</f>
        <v>3</v>
      </c>
      <c r="G1" s="2">
        <f>COUNTIF(G12:G22,"◎")</f>
        <v>0</v>
      </c>
    </row>
    <row r="2" spans="5:7" ht="12.75" hidden="1">
      <c r="E2" s="1" t="s">
        <v>48</v>
      </c>
      <c r="F2" s="2">
        <f>COUNTIF(F12:F22,"○")</f>
        <v>3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1</v>
      </c>
      <c r="J3" s="4" t="s">
        <v>2</v>
      </c>
    </row>
    <row r="4" spans="3:10" ht="15.75">
      <c r="C4" s="5" t="s">
        <v>3</v>
      </c>
      <c r="I4" s="4" t="s">
        <v>4</v>
      </c>
      <c r="J4" s="4" t="s">
        <v>4</v>
      </c>
    </row>
    <row r="5" spans="3:4" ht="12.75">
      <c r="C5" s="6" t="s">
        <v>85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49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50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15</v>
      </c>
      <c r="E12" s="21" t="s">
        <v>16</v>
      </c>
      <c r="F12" s="22" t="s">
        <v>84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83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22</v>
      </c>
      <c r="E15" s="21" t="s">
        <v>23</v>
      </c>
      <c r="F15" s="22" t="s">
        <v>82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83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27</v>
      </c>
      <c r="E17" s="21" t="s">
        <v>28</v>
      </c>
      <c r="F17" s="22" t="s">
        <v>84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83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35</v>
      </c>
      <c r="D21" s="20"/>
      <c r="E21" s="21" t="s">
        <v>36</v>
      </c>
      <c r="F21" s="22" t="s">
        <v>82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38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51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50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3">
      <selection activeCell="F23" sqref="F23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47</v>
      </c>
      <c r="F1" s="2">
        <f>COUNTIF(F12:F22,"◎")</f>
        <v>3</v>
      </c>
      <c r="G1" s="2">
        <f>COUNTIF(G12:G22,"◎")</f>
        <v>0</v>
      </c>
    </row>
    <row r="2" spans="5:7" ht="12.75" hidden="1">
      <c r="E2" s="1" t="s">
        <v>48</v>
      </c>
      <c r="F2" s="2">
        <f>COUNTIF(F12:F22,"○")</f>
        <v>4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1</v>
      </c>
      <c r="J3" s="4" t="s">
        <v>2</v>
      </c>
    </row>
    <row r="4" spans="3:10" ht="15.75">
      <c r="C4" s="5" t="s">
        <v>3</v>
      </c>
      <c r="I4" s="4" t="s">
        <v>4</v>
      </c>
      <c r="J4" s="4" t="s">
        <v>4</v>
      </c>
    </row>
    <row r="5" spans="3:4" ht="12.75">
      <c r="C5" s="6" t="s">
        <v>86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52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53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15</v>
      </c>
      <c r="E12" s="21" t="s">
        <v>16</v>
      </c>
      <c r="F12" s="22" t="s">
        <v>82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82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22</v>
      </c>
      <c r="E15" s="21" t="s">
        <v>23</v>
      </c>
      <c r="F15" s="22" t="s">
        <v>84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83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27</v>
      </c>
      <c r="E17" s="21" t="s">
        <v>28</v>
      </c>
      <c r="F17" s="22" t="s">
        <v>84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 t="s">
        <v>83</v>
      </c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83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35</v>
      </c>
      <c r="D21" s="20"/>
      <c r="E21" s="21" t="s">
        <v>36</v>
      </c>
      <c r="F21" s="22" t="s">
        <v>83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38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54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53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4">
      <selection activeCell="E23" sqref="E23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55</v>
      </c>
      <c r="F1" s="2">
        <f>COUNTIF(F12:F22,"◎")</f>
        <v>3</v>
      </c>
      <c r="G1" s="2">
        <f>COUNTIF(G12:G22,"◎")</f>
        <v>0</v>
      </c>
    </row>
    <row r="2" spans="5:7" ht="12.75" hidden="1">
      <c r="E2" s="1" t="s">
        <v>56</v>
      </c>
      <c r="F2" s="2">
        <f>COUNTIF(F12:F22,"○")</f>
        <v>3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1</v>
      </c>
      <c r="J3" s="4" t="s">
        <v>2</v>
      </c>
    </row>
    <row r="4" spans="3:10" ht="15.75">
      <c r="C4" s="5" t="s">
        <v>3</v>
      </c>
      <c r="I4" s="4" t="s">
        <v>4</v>
      </c>
      <c r="J4" s="4" t="s">
        <v>4</v>
      </c>
    </row>
    <row r="5" spans="3:4" ht="12.75">
      <c r="C5" s="6" t="s">
        <v>87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52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53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15</v>
      </c>
      <c r="E12" s="21" t="s">
        <v>16</v>
      </c>
      <c r="F12" s="22" t="s">
        <v>84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82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22</v>
      </c>
      <c r="E15" s="21" t="s">
        <v>23</v>
      </c>
      <c r="F15" s="22" t="s">
        <v>82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83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27</v>
      </c>
      <c r="E17" s="21" t="s">
        <v>28</v>
      </c>
      <c r="F17" s="22" t="s">
        <v>84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83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35</v>
      </c>
      <c r="D21" s="20"/>
      <c r="E21" s="21" t="s">
        <v>36</v>
      </c>
      <c r="F21" s="22" t="s">
        <v>83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38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54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53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4">
      <selection activeCell="C7" sqref="C7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57</v>
      </c>
      <c r="F1" s="2">
        <f>COUNTIF(F12:F22,"◎")</f>
        <v>0</v>
      </c>
      <c r="G1" s="2">
        <f>COUNTIF(G12:G22,"◎")</f>
        <v>0</v>
      </c>
    </row>
    <row r="2" spans="5:7" ht="12.75" hidden="1">
      <c r="E2" s="1" t="s">
        <v>58</v>
      </c>
      <c r="F2" s="2">
        <f>COUNTIF(F12:F22,"○")</f>
        <v>0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59</v>
      </c>
      <c r="J3" s="4" t="s">
        <v>60</v>
      </c>
    </row>
    <row r="4" spans="3:10" ht="15.75">
      <c r="C4" s="5" t="s">
        <v>3</v>
      </c>
      <c r="I4" s="4" t="s">
        <v>61</v>
      </c>
      <c r="J4" s="4" t="s">
        <v>61</v>
      </c>
    </row>
    <row r="5" spans="3:4" ht="12.75">
      <c r="C5" s="6" t="s">
        <v>88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62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63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64</v>
      </c>
      <c r="E12" s="21" t="s">
        <v>16</v>
      </c>
      <c r="F12" s="22"/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/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64</v>
      </c>
      <c r="E15" s="21" t="s">
        <v>23</v>
      </c>
      <c r="F15" s="22"/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/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65</v>
      </c>
      <c r="E17" s="21" t="s">
        <v>28</v>
      </c>
      <c r="F17" s="22"/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/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66</v>
      </c>
      <c r="D21" s="20"/>
      <c r="E21" s="21" t="s">
        <v>36</v>
      </c>
      <c r="F21" s="22"/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67</v>
      </c>
      <c r="E22" s="21" t="s">
        <v>39</v>
      </c>
      <c r="F22" s="22"/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68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63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4">
      <selection activeCell="E6" sqref="E6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69</v>
      </c>
      <c r="F1" s="2">
        <f>COUNTIF(F12:F22,"◎")</f>
        <v>3</v>
      </c>
      <c r="G1" s="2">
        <f>COUNTIF(G12:G22,"◎")</f>
        <v>0</v>
      </c>
    </row>
    <row r="2" spans="5:7" ht="12.75" hidden="1">
      <c r="E2" s="1" t="s">
        <v>70</v>
      </c>
      <c r="F2" s="2">
        <f>COUNTIF(F12:F22,"○")</f>
        <v>4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59</v>
      </c>
      <c r="J3" s="4" t="s">
        <v>60</v>
      </c>
    </row>
    <row r="4" spans="3:10" ht="15.75">
      <c r="C4" s="5" t="s">
        <v>3</v>
      </c>
      <c r="I4" s="4" t="s">
        <v>61</v>
      </c>
      <c r="J4" s="4" t="s">
        <v>61</v>
      </c>
    </row>
    <row r="5" spans="3:4" ht="12.75">
      <c r="C5" s="6" t="s">
        <v>89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62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63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64</v>
      </c>
      <c r="E12" s="21" t="s">
        <v>16</v>
      </c>
      <c r="F12" s="22" t="s">
        <v>84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83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64</v>
      </c>
      <c r="E15" s="21" t="s">
        <v>23</v>
      </c>
      <c r="F15" s="22" t="s">
        <v>82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83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65</v>
      </c>
      <c r="E17" s="21" t="s">
        <v>28</v>
      </c>
      <c r="F17" s="22" t="s">
        <v>84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83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66</v>
      </c>
      <c r="D21" s="20"/>
      <c r="E21" s="21" t="s">
        <v>36</v>
      </c>
      <c r="F21" s="22" t="s">
        <v>83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67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68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63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6">
      <selection activeCell="E22" sqref="E22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69</v>
      </c>
      <c r="F1" s="2">
        <f>COUNTIF(F12:F22,"◎")</f>
        <v>4</v>
      </c>
      <c r="G1" s="2">
        <f>COUNTIF(G12:G22,"◎")</f>
        <v>0</v>
      </c>
    </row>
    <row r="2" spans="5:7" ht="12.75" hidden="1">
      <c r="E2" s="1" t="s">
        <v>70</v>
      </c>
      <c r="F2" s="2">
        <f>COUNTIF(F12:F22,"○")</f>
        <v>1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59</v>
      </c>
      <c r="J3" s="4" t="s">
        <v>60</v>
      </c>
    </row>
    <row r="4" spans="3:10" ht="15.75">
      <c r="C4" s="5" t="s">
        <v>3</v>
      </c>
      <c r="I4" s="4" t="s">
        <v>61</v>
      </c>
      <c r="J4" s="4" t="s">
        <v>61</v>
      </c>
    </row>
    <row r="5" spans="3:4" ht="12.75">
      <c r="C5" s="6" t="s">
        <v>90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62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63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64</v>
      </c>
      <c r="E12" s="21" t="s">
        <v>16</v>
      </c>
      <c r="F12" s="22" t="s">
        <v>84</v>
      </c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 t="s">
        <v>82</v>
      </c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64</v>
      </c>
      <c r="E15" s="21" t="s">
        <v>23</v>
      </c>
      <c r="F15" s="22" t="s">
        <v>84</v>
      </c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 t="s">
        <v>83</v>
      </c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65</v>
      </c>
      <c r="E17" s="21" t="s">
        <v>28</v>
      </c>
      <c r="F17" s="22" t="s">
        <v>84</v>
      </c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 t="s">
        <v>82</v>
      </c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66</v>
      </c>
      <c r="D21" s="20"/>
      <c r="E21" s="21" t="s">
        <v>36</v>
      </c>
      <c r="F21" s="22" t="s">
        <v>82</v>
      </c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67</v>
      </c>
      <c r="E22" s="21" t="s">
        <v>39</v>
      </c>
      <c r="F22" s="22" t="s">
        <v>84</v>
      </c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68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63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4">
      <selection activeCell="C7" sqref="C7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3" width="14.125" style="0" customWidth="1"/>
    <col min="4" max="4" width="2.75390625" style="0" customWidth="1"/>
    <col min="5" max="5" width="54.625" style="3" customWidth="1"/>
    <col min="6" max="6" width="10.25390625" style="0" customWidth="1"/>
    <col min="7" max="7" width="10.25390625" style="3" customWidth="1"/>
    <col min="8" max="8" width="2.75390625" style="0" hidden="1" customWidth="1"/>
    <col min="9" max="9" width="3.25390625" style="3" hidden="1" customWidth="1"/>
    <col min="10" max="10" width="3.25390625" style="0" hidden="1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69</v>
      </c>
      <c r="F1" s="2">
        <f>COUNTIF(F12:F22,"◎")</f>
        <v>0</v>
      </c>
      <c r="G1" s="2">
        <f>COUNTIF(G12:G22,"◎")</f>
        <v>0</v>
      </c>
    </row>
    <row r="2" spans="5:7" ht="12.75" hidden="1">
      <c r="E2" s="1" t="s">
        <v>70</v>
      </c>
      <c r="F2" s="2">
        <f>COUNTIF(F12:F22,"○")</f>
        <v>0</v>
      </c>
      <c r="G2" s="2">
        <f>COUNTIF(G12:G22,"○")</f>
        <v>0</v>
      </c>
    </row>
    <row r="3" spans="5:10" ht="12.75" hidden="1">
      <c r="E3" s="1" t="s">
        <v>0</v>
      </c>
      <c r="F3" s="2">
        <f>COUNTIF(F27:F30,"○")</f>
        <v>0</v>
      </c>
      <c r="G3" s="2">
        <f>COUNTIF(G27:G30,"○")</f>
        <v>0</v>
      </c>
      <c r="I3" s="4" t="s">
        <v>59</v>
      </c>
      <c r="J3" s="4" t="s">
        <v>60</v>
      </c>
    </row>
    <row r="4" spans="3:10" ht="15.75">
      <c r="C4" s="5" t="s">
        <v>3</v>
      </c>
      <c r="I4" s="4" t="s">
        <v>61</v>
      </c>
      <c r="J4" s="4" t="s">
        <v>61</v>
      </c>
    </row>
    <row r="5" spans="3:4" ht="12.75">
      <c r="C5" s="6" t="s">
        <v>91</v>
      </c>
      <c r="D5" t="s">
        <v>5</v>
      </c>
    </row>
    <row r="6" spans="3:5" ht="12.75">
      <c r="C6" s="6" t="s">
        <v>81</v>
      </c>
      <c r="D6" t="s">
        <v>6</v>
      </c>
      <c r="E6" s="7"/>
    </row>
    <row r="7" spans="3:5" ht="12.75">
      <c r="C7" s="6"/>
      <c r="D7" t="s">
        <v>7</v>
      </c>
      <c r="E7" s="7"/>
    </row>
    <row r="8" ht="12.75">
      <c r="C8" t="s">
        <v>8</v>
      </c>
    </row>
    <row r="9" spans="2:5" ht="13.5" thickBot="1">
      <c r="B9" s="8" t="s">
        <v>9</v>
      </c>
      <c r="E9" t="s">
        <v>10</v>
      </c>
    </row>
    <row r="10" spans="2:14" ht="15" thickBot="1">
      <c r="B10" s="9"/>
      <c r="C10" s="10" t="s">
        <v>11</v>
      </c>
      <c r="D10" s="11"/>
      <c r="E10" s="12" t="s">
        <v>62</v>
      </c>
      <c r="F10" s="4" t="str">
        <f>IF(AND(F1&gt;=4,F2&gt;=2),"達成","未達成")</f>
        <v>未達成</v>
      </c>
      <c r="G10" s="4" t="str">
        <f>IF(AND(G1&gt;=4,G2&gt;=2),"達成","未達成")</f>
        <v>未達成</v>
      </c>
      <c r="I10"/>
      <c r="L10"/>
      <c r="M10"/>
      <c r="N10"/>
    </row>
    <row r="11" spans="3:7" s="13" customFormat="1" ht="26.25">
      <c r="C11" s="4"/>
      <c r="D11" s="14"/>
      <c r="E11" s="15" t="s">
        <v>63</v>
      </c>
      <c r="F11" s="16" t="s">
        <v>12</v>
      </c>
      <c r="G11" s="16" t="s">
        <v>13</v>
      </c>
    </row>
    <row r="12" spans="1:14" ht="34.5" customHeight="1">
      <c r="A12" s="17"/>
      <c r="B12" s="18">
        <v>1</v>
      </c>
      <c r="C12" s="19" t="s">
        <v>14</v>
      </c>
      <c r="D12" s="20" t="s">
        <v>64</v>
      </c>
      <c r="E12" s="21" t="s">
        <v>16</v>
      </c>
      <c r="F12" s="22"/>
      <c r="G12" s="23"/>
      <c r="I12"/>
      <c r="L12"/>
      <c r="M12"/>
      <c r="N12"/>
    </row>
    <row r="13" spans="2:14" ht="34.5" customHeight="1">
      <c r="B13" s="18">
        <v>2</v>
      </c>
      <c r="C13" s="19" t="s">
        <v>17</v>
      </c>
      <c r="D13" s="20"/>
      <c r="E13" s="21" t="s">
        <v>18</v>
      </c>
      <c r="F13" s="22"/>
      <c r="G13" s="23"/>
      <c r="I13"/>
      <c r="L13"/>
      <c r="M13"/>
      <c r="N13"/>
    </row>
    <row r="14" spans="2:14" ht="34.5" customHeight="1">
      <c r="B14" s="18">
        <v>3</v>
      </c>
      <c r="C14" s="19" t="s">
        <v>19</v>
      </c>
      <c r="D14" s="20"/>
      <c r="E14" s="21" t="s">
        <v>20</v>
      </c>
      <c r="F14" s="22"/>
      <c r="G14" s="23"/>
      <c r="I14"/>
      <c r="L14"/>
      <c r="M14"/>
      <c r="N14"/>
    </row>
    <row r="15" spans="2:14" ht="34.5" customHeight="1">
      <c r="B15" s="18">
        <v>4</v>
      </c>
      <c r="C15" s="19" t="s">
        <v>21</v>
      </c>
      <c r="D15" s="20" t="s">
        <v>64</v>
      </c>
      <c r="E15" s="21" t="s">
        <v>23</v>
      </c>
      <c r="F15" s="22"/>
      <c r="G15" s="23"/>
      <c r="I15"/>
      <c r="L15"/>
      <c r="M15"/>
      <c r="N15"/>
    </row>
    <row r="16" spans="2:14" ht="34.5" customHeight="1">
      <c r="B16" s="18">
        <v>5</v>
      </c>
      <c r="C16" s="19" t="s">
        <v>24</v>
      </c>
      <c r="D16" s="20"/>
      <c r="E16" s="21" t="s">
        <v>25</v>
      </c>
      <c r="F16" s="22"/>
      <c r="G16" s="23"/>
      <c r="I16"/>
      <c r="L16"/>
      <c r="M16"/>
      <c r="N16"/>
    </row>
    <row r="17" spans="2:14" ht="34.5" customHeight="1">
      <c r="B17" s="18">
        <v>6</v>
      </c>
      <c r="C17" s="19" t="s">
        <v>26</v>
      </c>
      <c r="D17" s="20" t="s">
        <v>65</v>
      </c>
      <c r="E17" s="21" t="s">
        <v>28</v>
      </c>
      <c r="F17" s="22"/>
      <c r="G17" s="23"/>
      <c r="I17"/>
      <c r="L17"/>
      <c r="M17"/>
      <c r="N17"/>
    </row>
    <row r="18" spans="2:14" ht="34.5" customHeight="1">
      <c r="B18" s="18">
        <v>7</v>
      </c>
      <c r="C18" s="19" t="s">
        <v>29</v>
      </c>
      <c r="D18" s="20"/>
      <c r="E18" s="21" t="s">
        <v>30</v>
      </c>
      <c r="F18" s="22"/>
      <c r="G18" s="23"/>
      <c r="I18"/>
      <c r="L18"/>
      <c r="M18"/>
      <c r="N18"/>
    </row>
    <row r="19" spans="2:14" ht="34.5" customHeight="1">
      <c r="B19" s="18">
        <v>8</v>
      </c>
      <c r="C19" s="19" t="s">
        <v>31</v>
      </c>
      <c r="D19" s="20"/>
      <c r="E19" s="21" t="s">
        <v>32</v>
      </c>
      <c r="F19" s="22"/>
      <c r="G19" s="23"/>
      <c r="I19"/>
      <c r="L19"/>
      <c r="M19"/>
      <c r="N19"/>
    </row>
    <row r="20" spans="2:14" ht="34.5" customHeight="1">
      <c r="B20" s="18">
        <v>9</v>
      </c>
      <c r="C20" s="19" t="s">
        <v>33</v>
      </c>
      <c r="D20" s="20"/>
      <c r="E20" s="21" t="s">
        <v>34</v>
      </c>
      <c r="F20" s="22"/>
      <c r="G20" s="23"/>
      <c r="I20"/>
      <c r="L20"/>
      <c r="M20"/>
      <c r="N20"/>
    </row>
    <row r="21" spans="2:14" ht="34.5" customHeight="1">
      <c r="B21" s="18">
        <v>10</v>
      </c>
      <c r="C21" s="19" t="s">
        <v>66</v>
      </c>
      <c r="D21" s="20"/>
      <c r="E21" s="21" t="s">
        <v>36</v>
      </c>
      <c r="F21" s="22"/>
      <c r="G21" s="23"/>
      <c r="I21"/>
      <c r="L21"/>
      <c r="M21"/>
      <c r="N21"/>
    </row>
    <row r="22" spans="2:14" ht="34.5" customHeight="1">
      <c r="B22" s="18">
        <v>11</v>
      </c>
      <c r="C22" s="19" t="s">
        <v>37</v>
      </c>
      <c r="D22" s="20" t="s">
        <v>67</v>
      </c>
      <c r="E22" s="21" t="s">
        <v>39</v>
      </c>
      <c r="F22" s="22"/>
      <c r="G22" s="23"/>
      <c r="I22"/>
      <c r="L22"/>
      <c r="M22"/>
      <c r="N22"/>
    </row>
    <row r="23" spans="3:14" ht="38.25" customHeight="1">
      <c r="C23" s="3"/>
      <c r="F23" s="3"/>
      <c r="I23"/>
      <c r="L23"/>
      <c r="M23"/>
      <c r="N23"/>
    </row>
    <row r="24" spans="2:5" ht="13.5" thickBot="1">
      <c r="B24" s="8" t="s">
        <v>40</v>
      </c>
      <c r="E24" t="s">
        <v>41</v>
      </c>
    </row>
    <row r="25" spans="2:14" ht="15" thickBot="1">
      <c r="B25" s="9"/>
      <c r="C25" s="10" t="s">
        <v>11</v>
      </c>
      <c r="D25" s="11"/>
      <c r="E25" s="12" t="s">
        <v>68</v>
      </c>
      <c r="F25" s="4" t="str">
        <f>IF(F3&gt;=4,"達成","未達成")</f>
        <v>未達成</v>
      </c>
      <c r="G25" s="4" t="str">
        <f>IF(G3&gt;=4,"達成","未達成")</f>
        <v>未達成</v>
      </c>
      <c r="I25"/>
      <c r="L25"/>
      <c r="M25"/>
      <c r="N25"/>
    </row>
    <row r="26" spans="3:7" s="13" customFormat="1" ht="26.25">
      <c r="C26" s="4"/>
      <c r="D26" s="14"/>
      <c r="E26" s="15" t="s">
        <v>63</v>
      </c>
      <c r="F26" s="16" t="s">
        <v>12</v>
      </c>
      <c r="G26" s="16" t="s">
        <v>13</v>
      </c>
    </row>
    <row r="27" spans="1:14" ht="34.5" customHeight="1">
      <c r="A27" s="17"/>
      <c r="B27" s="18">
        <v>1</v>
      </c>
      <c r="C27" s="19" t="s">
        <v>42</v>
      </c>
      <c r="D27" s="20"/>
      <c r="E27" s="21" t="s">
        <v>43</v>
      </c>
      <c r="F27" s="22"/>
      <c r="G27" s="23"/>
      <c r="I27"/>
      <c r="L27"/>
      <c r="M27"/>
      <c r="N27"/>
    </row>
    <row r="28" spans="2:14" ht="34.5" customHeight="1">
      <c r="B28" s="18">
        <v>2</v>
      </c>
      <c r="C28" s="19" t="s">
        <v>33</v>
      </c>
      <c r="D28" s="20"/>
      <c r="E28" s="21" t="s">
        <v>44</v>
      </c>
      <c r="F28" s="22"/>
      <c r="G28" s="23"/>
      <c r="I28"/>
      <c r="L28"/>
      <c r="M28"/>
      <c r="N28"/>
    </row>
    <row r="29" spans="2:14" ht="34.5" customHeight="1">
      <c r="B29" s="18">
        <v>3</v>
      </c>
      <c r="C29" s="19" t="s">
        <v>17</v>
      </c>
      <c r="D29" s="20"/>
      <c r="E29" s="21" t="s">
        <v>45</v>
      </c>
      <c r="F29" s="22"/>
      <c r="G29" s="23"/>
      <c r="I29"/>
      <c r="L29"/>
      <c r="M29"/>
      <c r="N29"/>
    </row>
    <row r="30" spans="2:14" ht="34.5" customHeight="1">
      <c r="B30" s="18">
        <v>4</v>
      </c>
      <c r="C30" s="19" t="s">
        <v>21</v>
      </c>
      <c r="D30" s="20"/>
      <c r="E30" s="21" t="s">
        <v>46</v>
      </c>
      <c r="F30" s="22"/>
      <c r="G30" s="23"/>
      <c r="I30"/>
      <c r="L30"/>
      <c r="M30"/>
      <c r="N30"/>
    </row>
    <row r="31" spans="3:14" ht="12.75">
      <c r="C31" s="3"/>
      <c r="F31" s="3"/>
      <c r="I31"/>
      <c r="L31"/>
      <c r="M31"/>
      <c r="N31"/>
    </row>
    <row r="32" spans="3:14" ht="12.75">
      <c r="C32" s="3"/>
      <c r="F32" s="3"/>
      <c r="I32"/>
      <c r="L32"/>
      <c r="M32"/>
      <c r="N32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</sheetData>
  <sheetProtection/>
  <conditionalFormatting sqref="F10:G10 F25:G25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12:G12 F15:G15 F17:G17 F22:G22">
      <formula1>$I$3:$I$4</formula1>
    </dataValidation>
    <dataValidation type="list" allowBlank="1" showInputMessage="1" showErrorMessage="1" sqref="F27:G30 F13:G14 F16:G16 F18:G21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YAMAHA</dc:creator>
  <cp:keywords/>
  <dc:description/>
  <cp:lastModifiedBy>YAMAHA</cp:lastModifiedBy>
  <cp:lastPrinted>2008-04-02T11:11:22Z</cp:lastPrinted>
  <dcterms:created xsi:type="dcterms:W3CDTF">2008-03-31T06:17:48Z</dcterms:created>
  <dcterms:modified xsi:type="dcterms:W3CDTF">2008-04-02T11:11:25Z</dcterms:modified>
  <cp:category/>
  <cp:version/>
  <cp:contentType/>
  <cp:contentStatus/>
</cp:coreProperties>
</file>